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Предложение!$151:$153</definedName>
    <definedName name="OFFER_TARIFF_A_4">Предложение!$218:$220</definedName>
    <definedName name="OFFER_TARIFF_A_5">Предложение!$277:$279</definedName>
    <definedName name="OFFER_TARIFF_A_COLDVSNA_1">Предложение!$48:$50</definedName>
    <definedName name="OFFER_TARIFF_A_COLDVSNA_2">Предложение!$117:$119</definedName>
    <definedName name="OFFER_TARIFF_A_COLDVSNA_3">Предложение!$184:$186</definedName>
    <definedName name="OFFER_TARIFF_A_COLDVSNA_4">Предложение!$243:$245</definedName>
    <definedName name="OFFER_TARIFF_A_COLDVSNA_5">Предложение!$302:$304</definedName>
    <definedName name="OFFER_TARIFF_A_HOTVSNA_1">Предложение!$63:$65</definedName>
    <definedName name="OFFER_TARIFF_A_HOTVSNA_2">Предложение!$132:$134</definedName>
    <definedName name="OFFER_TARIFF_A_HOTVSNA_3">Предложение!$199:$201</definedName>
    <definedName name="OFFER_TARIFF_A_HOTVSNA_4">Предложение!$258:$260</definedName>
    <definedName name="OFFER_TARIFF_A_HOTVSNA_5">Предложение!$317:$319</definedName>
    <definedName name="OFFER_TARIFF_A_VOTV_1">Предложение!$72:$74</definedName>
    <definedName name="OFFER_TARIFF_A_VOTV_2">Предложение!$141:$143</definedName>
    <definedName name="OFFER_TARIFF_A_VOTV_3">Предложение!$208:$210</definedName>
    <definedName name="OFFER_TARIFF_A_VOTV_4">Предложение!$267:$269</definedName>
    <definedName name="OFFER_TARIFF_A_VOTV_5">Предложение!$326:$328</definedName>
    <definedName name="OFFER_TARIFF_B_1">Предложение!$27:$29</definedName>
    <definedName name="OFFER_TARIFF_B_2">Предложение!$87:$89</definedName>
    <definedName name="OFFER_TARIFF_B_3">Предложение!$154:$156</definedName>
    <definedName name="OFFER_TARIFF_B_4">Предложение!$221:$223</definedName>
    <definedName name="OFFER_TARIFF_B_5">Предложение!$280:$282</definedName>
    <definedName name="OFFER_TARIFF_B_COLDVSNA_1">Предложение!$51:$53</definedName>
    <definedName name="OFFER_TARIFF_B_COLDVSNA_2">Предложение!$120:$122</definedName>
    <definedName name="OFFER_TARIFF_B_COLDVSNA_3">Предложение!$187:$189</definedName>
    <definedName name="OFFER_TARIFF_B_COLDVSNA_4">Предложение!$246:$248</definedName>
    <definedName name="OFFER_TARIFF_B_COLDVSNA_5">Предложение!$305:$307</definedName>
    <definedName name="OFFER_TARIFF_B_HOTVSNA_1">Предложение!$66:$68</definedName>
    <definedName name="OFFER_TARIFF_B_HOTVSNA_2">Предложение!$135:$137</definedName>
    <definedName name="OFFER_TARIFF_B_HOTVSNA_3">Предложение!$202:$204</definedName>
    <definedName name="OFFER_TARIFF_B_HOTVSNA_4">Предложение!$261:$263</definedName>
    <definedName name="OFFER_TARIFF_B_HOTVSNA_5">Предложение!$320:$322</definedName>
    <definedName name="OFFER_TARIFF_B_VOTV_1">Предложение!$75:$77</definedName>
    <definedName name="OFFER_TARIFF_B_VOTV_2">Предложение!$144:$146</definedName>
    <definedName name="OFFER_TARIFF_B_VOTV_3">Предложение!$211:$213</definedName>
    <definedName name="OFFER_TARIFF_B_VOTV_4">Предложение!$270:$272</definedName>
    <definedName name="OFFER_TARIFF_B_VOTV_5">Предложение!$329:$331</definedName>
    <definedName name="OFFER_TARIFF_C_1">Предложение!$30:$32</definedName>
    <definedName name="OFFER_TARIFF_C_2">Предложение!$90:$92</definedName>
    <definedName name="OFFER_TARIFF_C_3">Предложение!$157:$159</definedName>
    <definedName name="OFFER_TARIFF_C_4">Предложение!$224:$226</definedName>
    <definedName name="OFFER_TARIFF_C_5">Предложение!$283:$285</definedName>
    <definedName name="OFFER_TARIFF_C_COLDVSNA_1">Предложение!$54:$56</definedName>
    <definedName name="OFFER_TARIFF_C_COLDVSNA_2">Предложение!$123:$125</definedName>
    <definedName name="OFFER_TARIFF_C_COLDVSNA_3">Предложение!$190:$192</definedName>
    <definedName name="OFFER_TARIFF_C_COLDVSNA_4">Предложение!$249:$251</definedName>
    <definedName name="OFFER_TARIFF_C_COLDVSNA_5">Предложение!$308:$310</definedName>
    <definedName name="OFFER_TARIFF_C_HOTVSNA_1">Предложение!$69:$71</definedName>
    <definedName name="OFFER_TARIFF_C_HOTVSNA_2">Предложение!$138:$140</definedName>
    <definedName name="OFFER_TARIFF_C_HOTVSNA_3">Предложение!$205:$207</definedName>
    <definedName name="OFFER_TARIFF_C_HOTVSNA_4">Предложение!$264:$266</definedName>
    <definedName name="OFFER_TARIFF_C_HOTVSNA_5">Предложение!$323:$325</definedName>
    <definedName name="OFFER_TARIFF_C_VOTV_1">Предложение!$78:$80</definedName>
    <definedName name="OFFER_TARIFF_C_VOTV_2">Предложение!$147:$149</definedName>
    <definedName name="OFFER_TARIFF_C_VOTV_3">Предложение!$214:$216</definedName>
    <definedName name="OFFER_TARIFF_C_VOTV_4">Предложение!$273:$275</definedName>
    <definedName name="OFFER_TARIFF_C_VOTV_5">Предложение!$332:$334</definedName>
    <definedName name="OFFER_TARIFF_D_1">Предложение!$33:$35</definedName>
    <definedName name="OFFER_TARIFF_D_2">Предложение!$93:$104</definedName>
    <definedName name="OFFER_TARIFF_D_3">Предложение!$160:$171</definedName>
    <definedName name="OFFER_TARIFF_D_4">Предложение!$227:$230</definedName>
    <definedName name="OFFER_TARIFF_D_5">Предложение!$286:$289</definedName>
    <definedName name="OFFER_TARIFF_D_COLDVSNA_1">Предложение!$57:$59</definedName>
    <definedName name="OFFER_TARIFF_D_COLDVSNA_2">Предложение!$126:$128</definedName>
    <definedName name="OFFER_TARIFF_D_COLDVSNA_3">Предложение!$193:$195</definedName>
    <definedName name="OFFER_TARIFF_D_COLDVSNA_4">Предложение!$252:$254</definedName>
    <definedName name="OFFER_TARIFF_D_COLDVSNA_5">Предложение!$311:$313</definedName>
    <definedName name="OFFER_TARIFF_E_COLDVSNA_1">Предложение!$60:$62</definedName>
    <definedName name="OFFER_TARIFF_E_COLDVSNA_2">Предложение!$129:$131</definedName>
    <definedName name="OFFER_TARIFF_E_COLDVSNA_3">Предложение!$196:$198</definedName>
    <definedName name="OFFER_TARIFF_E_COLDVSNA_4">Предложение!$255:$257</definedName>
    <definedName name="OFFER_TARIFF_E_COLDVSNA_5">Предложение!$314:$316</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Предложение!$231:$233</definedName>
    <definedName name="OFFER_TARIFF_E1_5">Предложение!$290:$292</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Предложение!$234:$236</definedName>
    <definedName name="OFFER_TARIFF_E2_5">Предложение!$293:$295</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Предложение!$237:$239</definedName>
    <definedName name="OFFER_TARIFF_F_5">Предложение!$296:$298</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Предложение!$240:$242</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Предложение!$G$119</definedName>
    <definedName name="pIns_PT_VTAR_A_COLDVSNA_OFFER_3">Предложение!$G$186</definedName>
    <definedName name="pIns_PT_VTAR_A_COLDVSNA_OFFER_4">Предложение!$G$245</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Предложение!$G$65</definedName>
    <definedName name="pIns_PT_VTAR_A_HOTVSNA_OFFER_2">Предложение!$G$134</definedName>
    <definedName name="pIns_PT_VTAR_A_HOTVSNA_OFFER_3">Предложение!$G$201</definedName>
    <definedName name="pIns_PT_VTAR_A_HOTVSNA_OFFER_4">Предложение!$G$260</definedName>
    <definedName name="pIns_PT_VTAR_A_HOTVSNA_OFFER_5">Предложение!$G$319</definedName>
    <definedName name="pIns_PT_VTAR_A_OFFER_1">Предложение!$G$26</definedName>
    <definedName name="pIns_PT_VTAR_A_OFFER_2">Предложение!$G$86</definedName>
    <definedName name="pIns_PT_VTAR_A_OFFER_3">Предложение!$G$153</definedName>
    <definedName name="pIns_PT_VTAR_A_OFFER_4">Предложение!$G$220</definedName>
    <definedName name="pIns_PT_VTAR_A_OFFER_5">Предложение!$G$279</definedName>
    <definedName name="pIns_PT_VTAR_A_VOTV">'ВО. Т-во'!$T$53</definedName>
    <definedName name="pIns_PT_VTAR_A_VOTV_OFFER_1">Предложение!$G$74</definedName>
    <definedName name="pIns_PT_VTAR_A_VOTV_OFFER_2">Предложение!$G$143</definedName>
    <definedName name="pIns_PT_VTAR_A_VOTV_OFFER_3">Предложение!$G$210</definedName>
    <definedName name="pIns_PT_VTAR_A_VOTV_OFFER_4">Предложение!$G$269</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Предложение!$G$122</definedName>
    <definedName name="pIns_PT_VTAR_B_COLDVSNA_OFFER_3">Предложение!$G$189</definedName>
    <definedName name="pIns_PT_VTAR_B_COLDVSNA_OFFER_4">Предложение!$G$248</definedName>
    <definedName name="pIns_PT_VTAR_B_COLDVSNA_OFFER_5">Предложение!$G$307</definedName>
    <definedName name="pIns_PT_VTAR_B_HOTVSNA">'ГВС. Т-транс'!$T$53</definedName>
    <definedName name="pIns_PT_VTAR_B_HOTVSNA_OFFER_1">Предложение!$G$68</definedName>
    <definedName name="pIns_PT_VTAR_B_HOTVSNA_OFFER_2">Предложение!$G$137</definedName>
    <definedName name="pIns_PT_VTAR_B_HOTVSNA_OFFER_3">Предложение!$G$204</definedName>
    <definedName name="pIns_PT_VTAR_B_HOTVSNA_OFFER_4">Предложение!$G$263</definedName>
    <definedName name="pIns_PT_VTAR_B_HOTVSNA_OFFER_5">Предложение!$G$322</definedName>
    <definedName name="pIns_PT_VTAR_B_OFFER_1">Предложение!$G$29</definedName>
    <definedName name="pIns_PT_VTAR_B_OFFER_2">Предложение!$G$89</definedName>
    <definedName name="pIns_PT_VTAR_B_OFFER_3">Предложение!$G$156</definedName>
    <definedName name="pIns_PT_VTAR_B_OFFER_4">Предложение!$G$223</definedName>
    <definedName name="pIns_PT_VTAR_B_OFFER_5">Предложение!$G$282</definedName>
    <definedName name="pIns_PT_VTAR_B_VOTV">'ВО. Т-транс'!$T$53</definedName>
    <definedName name="pIns_PT_VTAR_B_VOTV_OFFER_1">Предложение!$G$77</definedName>
    <definedName name="pIns_PT_VTAR_B_VOTV_OFFER_2">Предложение!$G$146</definedName>
    <definedName name="pIns_PT_VTAR_B_VOTV_OFFER_3">Предложение!$G$213</definedName>
    <definedName name="pIns_PT_VTAR_B_VOTV_OFFER_4">Предложение!$G$272</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Предложение!$G$125</definedName>
    <definedName name="pIns_PT_VTAR_C_COLDVSNA_OFFER_3">Предложение!$G$192</definedName>
    <definedName name="pIns_PT_VTAR_C_COLDVSNA_OFFER_4">Предложение!$G$251</definedName>
    <definedName name="pIns_PT_VTAR_C_COLDVSNA_OFFER_5">Предложение!$G$310</definedName>
    <definedName name="pIns_PT_VTAR_C_HOTVSNA">'ГВС. Т-подкл'!$T$63</definedName>
    <definedName name="pIns_PT_VTAR_C_HOTVSNA_OFFER_1">Предложение!$G$71</definedName>
    <definedName name="pIns_PT_VTAR_C_HOTVSNA_OFFER_2">Предложение!$G$140</definedName>
    <definedName name="pIns_PT_VTAR_C_HOTVSNA_OFFER_3">Предложение!$G$207</definedName>
    <definedName name="pIns_PT_VTAR_C_HOTVSNA_OFFER_4">Предложение!$G$266</definedName>
    <definedName name="pIns_PT_VTAR_C_HOTVSNA_OFFER_5">Предложение!$G$325</definedName>
    <definedName name="pIns_PT_VTAR_C_OFFER_1">Предложение!$G$32</definedName>
    <definedName name="pIns_PT_VTAR_C_OFFER_2">Предложение!$G$92</definedName>
    <definedName name="pIns_PT_VTAR_C_OFFER_3">Предложение!$G$159</definedName>
    <definedName name="pIns_PT_VTAR_C_OFFER_4">Предложение!$G$226</definedName>
    <definedName name="pIns_PT_VTAR_C_OFFER_5">Предложение!$G$285</definedName>
    <definedName name="pIns_PT_VTAR_C_VOTV">'ВО. Т-подкл'!$T$63</definedName>
    <definedName name="pIns_PT_VTAR_C_VOTV_OFFER_1">Предложение!$G$80</definedName>
    <definedName name="pIns_PT_VTAR_C_VOTV_OFFER_2">Предложение!$G$149</definedName>
    <definedName name="pIns_PT_VTAR_C_VOTV_OFFER_3">Предложение!$G$216</definedName>
    <definedName name="pIns_PT_VTAR_C_VOTV_OFFER_4">Предложение!$G$275</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Предложение!$G$128</definedName>
    <definedName name="pIns_PT_VTAR_D_COLDVSNA_OFFER_3">Предложение!$G$195</definedName>
    <definedName name="pIns_PT_VTAR_D_COLDVSNA_OFFER_4">Предложение!$G$254</definedName>
    <definedName name="pIns_PT_VTAR_D_COLDVSNA_OFFER_5">Предложение!$G$313</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Предложение!$G$230</definedName>
    <definedName name="pIns_PT_VTAR_D_OFFER_5">Предложение!$G$289</definedName>
    <definedName name="pIns_PT_VTAR_E_COLDVSNA">'ХВС. Т-подкл'!$T$63</definedName>
    <definedName name="pIns_PT_VTAR_E_COLDVSNA_OFFER_1">Предложение!$G$62</definedName>
    <definedName name="pIns_PT_VTAR_E_COLDVSNA_OFFER_2">Предложение!$G$131</definedName>
    <definedName name="pIns_PT_VTAR_E_COLDVSNA_OFFER_3">Предложение!$G$198</definedName>
    <definedName name="pIns_PT_VTAR_E_COLDVSNA_OFFER_4">Предложение!$G$257</definedName>
    <definedName name="pIns_PT_VTAR_E_COLDVSNA_OFFER_5">Предложение!$G$316</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Предложение!$G$233</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Предложение!$G$236</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Предложение!$G$239</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Предложение!$G$242</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Т-гор.вода'!$BZ$43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REESTR_IP!$A$2:$D$92</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<sst xmlns="http://schemas.openxmlformats.org/spreadsheetml/2006/main" count="15730" uniqueCount="3809">
  <si>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</si>
  <si>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</si>
  <si>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</si>
  <si>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</si>
  <si>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</si>
  <si>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</si>
  <si>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</si>
  <si>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</si>
  <si>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</si>
  <si>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</si>
  <si>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</si>
  <si>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</si>
  <si>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</si>
  <si>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</si>
  <si>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</si>
  <si>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</si>
  <si>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</si>
  <si>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</si>
  <si>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</si>
  <si>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</si>
  <si>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</si>
  <si>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</si>
  <si>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</si>
  <si>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</si>
  <si>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</si>
  <si>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</si>
  <si>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</si>
  <si>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</si>
  <si>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</si>
  <si>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</si>
  <si>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</si>
  <si>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</si>
  <si>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</si>
  <si>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</si>
  <si>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</si>
  <si>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</si>
  <si>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</si>
  <si>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</si>
  <si>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</si>
  <si>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</si>
  <si>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</si>
  <si>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АК-2729</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</si>
  <si>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</si>
  <si>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</si>
  <si>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</si>
  <si>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</si>
  <si>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</si>
  <si>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</si>
  <si>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</si>
  <si>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</si>
  <si>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</si>
  <si>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</si>
  <si>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</si>
  <si>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</si>
  <si>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</si>
  <si>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</si>
  <si>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</si>
  <si>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</si>
  <si>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</si>
  <si>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</si>
  <si>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</si>
  <si>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</si>
  <si>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</si>
  <si>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</si>
  <si>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</si>
  <si>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</si>
  <si>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</si>
  <si>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</si>
  <si>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</si>
  <si>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</si>
  <si>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</si>
  <si>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Какаулин Алексей Владимирович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</si>
  <si>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</si>
  <si>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</si>
  <si>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</si>
  <si>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</si>
  <si>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</si>
  <si>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</si>
  <si>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8(3022) 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</si>
  <si>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</si>
  <si>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</si>
  <si>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</si>
  <si>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</si>
  <si>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</si>
  <si>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</si>
  <si>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</si>
  <si>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</si>
  <si>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</si>
  <si>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</si>
  <si>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</si>
  <si>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</si>
  <si>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</si>
  <si>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</si>
  <si>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</si>
  <si>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</si>
  <si>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</si>
  <si>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</si>
  <si>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</si>
  <si>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</si>
  <si>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</si>
  <si>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</si>
  <si>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</si>
  <si>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</si>
  <si>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</si>
  <si>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</si>
  <si>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</si>
  <si>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</si>
  <si>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</si>
  <si>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</si>
  <si>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</si>
  <si>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</si>
  <si>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</si>
  <si>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</si>
  <si>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</si>
  <si>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</si>
  <si>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</si>
  <si>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</si>
  <si>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</si>
  <si>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</si>
  <si>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</si>
  <si>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</si>
  <si>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</si>
  <si>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</si>
  <si>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</si>
  <si>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</si>
  <si>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</si>
  <si>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</si>
  <si>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</si>
  <si>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</si>
  <si>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</si>
  <si>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</si>
  <si>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</si>
  <si>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</si>
  <si>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</si>
  <si>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</si>
  <si>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</si>
  <si>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</si>
  <si>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</si>
  <si>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</si>
  <si>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</si>
  <si>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</si>
  <si>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</si>
  <si>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</si>
  <si>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</si>
  <si>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</si>
  <si>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</si>
  <si>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</si>
  <si>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</si>
  <si>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</si>
  <si>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</si>
  <si>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</si>
  <si>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</si>
  <si>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</si>
  <si>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</si>
  <si>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</si>
  <si>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</si>
  <si>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</si>
  <si>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</si>
  <si>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</si>
  <si>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</si>
  <si>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</si>
  <si>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</si>
  <si>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</si>
  <si>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</si>
  <si>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</si>
  <si>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</si>
  <si>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</si>
  <si>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</si>
  <si>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</si>
  <si>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</si>
  <si>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</si>
  <si>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</si>
  <si>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</si>
  <si>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</si>
  <si>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</si>
  <si>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</si>
  <si>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</si>
  <si>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</si>
  <si>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</si>
  <si>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</si>
  <si>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</si>
  <si>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</si>
  <si>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</si>
  <si>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</si>
  <si>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</si>
  <si>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</si>
  <si>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</si>
  <si>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</si>
  <si>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</si>
  <si>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</si>
  <si>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</si>
  <si>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</si>
  <si>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</si>
  <si>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</si>
  <si>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</si>
  <si>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</si>
  <si>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</si>
  <si>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</si>
  <si>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</si>
  <si>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</si>
  <si>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</si>
  <si>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</si>
  <si>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</si>
  <si>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</si>
  <si>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</si>
  <si>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</si>
  <si>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</si>
  <si>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</si>
  <si>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</si>
  <si>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</si>
  <si>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</si>
  <si>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</si>
  <si>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</si>
  <si>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</si>
  <si>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</si>
  <si>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</si>
  <si>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</si>
  <si>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</si>
  <si>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</si>
  <si>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</si>
  <si>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</si>
  <si>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</si>
  <si>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</si>
  <si>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</si>
  <si>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</si>
  <si>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</si>
  <si>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</si>
  <si>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</si>
  <si>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</si>
  <si>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</si>
  <si>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</si>
  <si>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</si>
  <si>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</si>
  <si>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</si>
  <si>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</si>
  <si>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</si>
  <si>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</si>
  <si>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</si>
  <si>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</si>
  <si>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</si>
  <si>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</si>
  <si>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</si>
  <si>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</si>
  <si>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</si>
  <si>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</si>
  <si>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</si>
  <si>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</si>
  <si>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</si>
  <si>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</si>
  <si>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</si>
  <si>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</si>
  <si>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</si>
  <si>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</si>
  <si>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</si>
  <si>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</si>
  <si>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</si>
  <si>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</si>
  <si>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</si>
  <si>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</si>
  <si>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</si>
  <si>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</si>
  <si>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</si>
  <si>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</si>
  <si>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</si>
  <si>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</si>
  <si>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</si>
  <si>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</si>
  <si>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</si>
  <si>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</si>
  <si>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</si>
  <si>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</si>
  <si>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</si>
  <si>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</si>
  <si>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</si>
  <si>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</si>
  <si>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</si>
  <si>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</si>
  <si>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</si>
  <si>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</si>
  <si>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</si>
  <si>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</si>
  <si>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</si>
  <si>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</si>
  <si>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</si>
  <si>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</si>
  <si>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</si>
  <si>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</si>
  <si>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</si>
  <si>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</si>
  <si>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</si>
  <si>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</si>
  <si>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</si>
  <si>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</si>
  <si>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</si>
  <si>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</si>
  <si>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</si>
  <si>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</si>
  <si>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</si>
  <si>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</si>
  <si>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</si>
  <si>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</si>
  <si>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</si>
  <si>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</si>
  <si>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</si>
  <si>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</si>
  <si>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</si>
  <si>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</si>
  <si>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</si>
  <si>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</si>
  <si>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</si>
  <si>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</si>
  <si>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</si>
  <si>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</si>
  <si>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</si>
  <si>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</si>
  <si>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</si>
  <si>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</si>
  <si>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</si>
  <si>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</si>
  <si>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</si>
  <si>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</si>
  <si>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</si>
  <si>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</si>
  <si>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</si>
  <si>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</si>
  <si>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</si>
  <si>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</si>
  <si>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</si>
  <si>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</si>
  <si>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</si>
  <si>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</si>
  <si>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</si>
  <si>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</si>
  <si>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</si>
  <si>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</si>
  <si>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</si>
  <si>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</si>
  <si>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</si>
  <si>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</si>
  <si>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</si>
  <si>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</si>
  <si>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</si>
  <si>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</si>
  <si>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</si>
  <si>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</si>
  <si>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</si>
  <si>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</si>
  <si>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</si>
  <si>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</si>
  <si>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</si>
  <si>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</si>
  <si>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</si>
  <si>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</si>
  <si>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</si>
  <si>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</si>
  <si>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</si>
  <si>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</si>
  <si>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</si>
  <si>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</si>
  <si>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</si>
  <si>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</si>
  <si>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</si>
  <si>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</si>
  <si>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</si>
  <si>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</si>
  <si>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</si>
  <si>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</si>
  <si>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</si>
  <si>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</si>
  <si>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</si>
  <si>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</si>
  <si>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</si>
  <si>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</si>
  <si>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</si>
  <si>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</si>
  <si>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</si>
  <si>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</si>
  <si>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</si>
  <si>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</si>
  <si>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</si>
  <si>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</si>
  <si>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</si>
  <si>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</si>
  <si>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</si>
  <si>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</si>
  <si>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</si>
  <si>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</si>
  <si>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</si>
  <si>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</si>
  <si>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</si>
  <si>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</si>
  <si>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</si>
  <si>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</si>
  <si>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</si>
  <si>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</si>
  <si>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</si>
  <si>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</si>
  <si>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</si>
  <si>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</si>
  <si>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</si>
  <si>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</si>
  <si>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</si>
  <si>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</si>
  <si>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</si>
  <si>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</si>
  <si>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</si>
  <si>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</si>
  <si>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</si>
  <si>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</si>
  <si>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</si>
  <si>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</si>
  <si>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</si>
  <si>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</si>
  <si>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</si>
  <si>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</si>
  <si>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</si>
  <si>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</si>
  <si>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</si>
  <si>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</si>
  <si>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</si>
  <si>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</si>
  <si>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</si>
  <si>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</si>
  <si>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</si>
  <si>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</si>
  <si>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</si>
  <si>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</si>
  <si>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</si>
  <si>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</si>
  <si>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</si>
  <si>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</si>
  <si>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</si>
  <si>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</si>
  <si>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</si>
  <si>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</si>
  <si>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</si>
  <si>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</si>
  <si>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</si>
  <si>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</si>
  <si>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</si>
  <si>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</si>
  <si>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</si>
  <si>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</si>
  <si>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</si>
  <si>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</si>
  <si>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</si>
  <si>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</si>
  <si>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</si>
  <si>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</si>
  <si>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</si>
  <si>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</si>
  <si>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</si>
  <si>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</si>
  <si>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</si>
  <si>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</si>
  <si>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</si>
  <si>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</si>
  <si>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</si>
  <si>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</si>
  <si>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</si>
  <si>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</si>
  <si>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</si>
  <si>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</si>
  <si>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</si>
  <si>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</si>
  <si>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</si>
  <si>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</si>
  <si>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</si>
  <si>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</si>
  <si>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</si>
  <si>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</si>
  <si>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</si>
  <si>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</si>
  <si>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</si>
  <si>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</si>
  <si>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</si>
  <si>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</si>
  <si>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</si>
  <si>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</si>
  <si>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</si>
  <si>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</si>
  <si>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</si>
  <si>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</si>
  <si>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</si>
  <si>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</si>
  <si>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</si>
  <si>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</si>
  <si>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</si>
  <si>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</si>
  <si>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</si>
  <si>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</si>
  <si>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</si>
  <si>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</si>
  <si>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</si>
  <si>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</si>
  <si>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</si>
  <si>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</si>
  <si>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</si>
  <si>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</si>
  <si>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</si>
  <si>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</si>
  <si>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</si>
  <si>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</si>
  <si>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</si>
  <si>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</si>
  <si>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</si>
  <si>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</si>
  <si>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</si>
  <si>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</si>
  <si>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</si>
  <si>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</si>
  <si>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</si>
  <si>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</si>
  <si>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</si>
  <si>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</si>
  <si>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</si>
  <si>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</si>
  <si>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</si>
  <si>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</si>
  <si>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</si>
  <si>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</si>
  <si>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</si>
  <si>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</si>
  <si>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</si>
  <si>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</si>
  <si>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</si>
  <si>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</si>
  <si>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</si>
  <si>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</si>
  <si>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</si>
  <si>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</si>
  <si>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</si>
  <si>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</si>
  <si>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</si>
  <si>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</si>
  <si>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</si>
  <si>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</si>
  <si>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</si>
  <si>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</si>
  <si>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</si>
  <si>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</si>
  <si>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</si>
  <si>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</si>
  <si>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</si>
  <si>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</si>
  <si>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</si>
  <si>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</si>
  <si>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</si>
  <si>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</si>
  <si>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</si>
  <si>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</si>
  <si>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</si>
  <si>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</si>
  <si>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</si>
  <si>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</si>
  <si>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</si>
  <si>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</si>
  <si>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</si>
  <si>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</si>
  <si>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</si>
  <si>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</si>
  <si>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</si>
  <si>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</si>
  <si>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</si>
  <si>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</si>
  <si>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</si>
  <si>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</si>
  <si>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</si>
  <si>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</si>
  <si>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</si>
  <si>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</si>
  <si>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</si>
  <si>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</si>
  <si>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</si>
  <si>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</si>
  <si>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</si>
  <si>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</si>
  <si>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</si>
  <si>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</si>
  <si>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</si>
  <si>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</si>
  <si>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</si>
  <si>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</si>
  <si>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</si>
  <si>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</si>
  <si>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</si>
  <si>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</si>
  <si>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</si>
  <si>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</si>
  <si>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</si>
  <si>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</si>
  <si>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</si>
  <si>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</si>
  <si>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</si>
  <si>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</si>
  <si>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</si>
  <si>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</si>
  <si>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</si>
  <si>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</si>
  <si>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</si>
  <si>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</si>
  <si>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</si>
  <si>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</si>
  <si>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</si>
  <si>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</si>
  <si>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</si>
  <si>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</si>
  <si>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</si>
  <si>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</si>
  <si>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</si>
  <si>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</si>
  <si>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</si>
  <si>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</si>
  <si>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</si>
  <si>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</si>
  <si>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</si>
  <si>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</si>
  <si>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</si>
  <si>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</si>
  <si>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</si>
  <si>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</si>
  <si>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</si>
  <si>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</si>
  <si>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</si>
  <si>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</si>
  <si>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</si>
  <si>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</si>
  <si>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</si>
  <si>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</si>
  <si>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</si>
  <si>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</si>
  <si>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</si>
  <si>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</si>
  <si>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</si>
  <si>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</si>
  <si>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</si>
  <si>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</si>
  <si>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</si>
  <si>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</si>
  <si>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</si>
  <si>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</si>
  <si>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</si>
  <si>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</si>
  <si>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</si>
  <si>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</si>
  <si>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</si>
  <si>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</si>
  <si>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</si>
  <si>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</si>
  <si>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</si>
  <si>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</si>
  <si>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</si>
  <si>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</si>
  <si>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</si>
  <si>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</si>
  <si>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</si>
  <si>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</si>
  <si>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</si>
  <si>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</si>
  <si>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</si>
  <si>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</si>
  <si>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</si>
  <si>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</si>
  <si>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</si>
  <si>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</si>
  <si>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</si>
  <si>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</si>
  <si>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</si>
  <si>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</si>
  <si>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</si>
  <si>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</si>
  <si>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</si>
  <si>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</si>
  <si>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</si>
  <si>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</si>
  <si>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</si>
  <si>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</si>
  <si>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</si>
  <si>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</si>
  <si>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</si>
  <si>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</si>
  <si>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</si>
  <si>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</si>
  <si>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</si>
  <si>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</si>
  <si>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</si>
  <si>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</si>
  <si>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</si>
  <si>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</si>
  <si>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</si>
  <si>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</si>
  <si>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</si>
  <si>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</si>
  <si>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</si>
  <si>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</si>
  <si>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</si>
  <si>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</si>
  <si>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</si>
  <si>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</si>
  <si>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</si>
  <si>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</si>
  <si>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</si>
  <si>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</si>
  <si>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</si>
  <si>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</si>
  <si>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</si>
  <si>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</si>
  <si>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</si>
  <si>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</si>
  <si>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</si>
  <si>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</si>
  <si>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</si>
  <si>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</si>
  <si>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</si>
  <si>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</si>
  <si>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</si>
  <si>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</si>
  <si>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</si>
  <si>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</si>
  <si>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</si>
  <si>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</si>
  <si>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</si>
  <si>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</si>
  <si>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</si>
  <si>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</si>
  <si>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</si>
  <si>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</si>
  <si>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</si>
  <si>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</si>
  <si>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</si>
  <si>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</si>
  <si>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</si>
  <si>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</si>
  <si>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</si>
  <si>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</si>
  <si>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</si>
  <si>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</si>
  <si>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</si>
  <si>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</si>
  <si>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</si>
  <si>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</si>
  <si>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</si>
  <si>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</si>
  <si>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</si>
  <si>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</si>
  <si>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</si>
  <si>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</si>
  <si>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</si>
  <si>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</si>
  <si>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</si>
  <si>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</si>
  <si>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</si>
  <si>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</si>
  <si>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</si>
  <si>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</si>
  <si>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</si>
  <si>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</si>
  <si>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</si>
  <si>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</si>
  <si>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</si>
  <si>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</si>
  <si>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</si>
  <si>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</si>
  <si>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</si>
  <si>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</si>
  <si>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</si>
  <si>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</si>
  <si>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</si>
  <si>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</si>
  <si>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</si>
  <si>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</si>
  <si>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</si>
  <si>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</si>
  <si>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</si>
  <si>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</si>
  <si>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</si>
  <si>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</si>
  <si>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</si>
  <si>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</si>
  <si>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</si>
  <si>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</si>
  <si>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</si>
  <si>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</si>
  <si>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</si>
  <si>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</si>
  <si>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</si>
  <si>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</si>
  <si>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</si>
  <si>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</si>
  <si>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</si>
  <si>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</si>
  <si>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</si>
  <si>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</si>
  <si>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</si>
  <si>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</si>
  <si>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</si>
  <si>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</si>
  <si>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</si>
  <si>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</si>
  <si>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</si>
  <si>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</si>
  <si>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</si>
  <si>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</si>
  <si>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</si>
  <si>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</si>
  <si>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</si>
  <si>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</si>
  <si>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</si>
  <si>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</si>
  <si>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</si>
  <si>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</si>
  <si>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</si>
  <si>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</si>
  <si>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</si>
  <si>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</si>
  <si>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</si>
  <si>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</si>
  <si>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</si>
  <si>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</si>
  <si>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</si>
  <si>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</si>
  <si>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</si>
  <si>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</si>
  <si>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</si>
  <si>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</si>
  <si>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</si>
  <si>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</si>
  <si>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</si>
  <si>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</si>
  <si>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</si>
  <si>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</si>
  <si>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</si>
  <si>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</si>
  <si>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</si>
  <si>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</si>
  <si>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</si>
  <si>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</si>
  <si>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</si>
  <si>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</si>
  <si>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</si>
  <si>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</si>
  <si>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</si>
  <si>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</si>
  <si>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</si>
  <si>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</si>
  <si>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</si>
  <si>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</si>
  <si>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</si>
  <si>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</si>
  <si>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</si>
  <si>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</si>
  <si>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</si>
  <si>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</si>
  <si>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</si>
  <si>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</si>
  <si>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</si>
  <si>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</si>
  <si>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</si>
  <si>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</si>
  <si>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</si>
  <si>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</si>
  <si>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</si>
  <si>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</si>
  <si>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</si>
  <si>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</si>
  <si>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</si>
  <si>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</si>
  <si>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</si>
  <si>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</si>
  <si>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</si>
  <si>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</si>
  <si>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</si>
  <si>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</si>
  <si>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</si>
  <si>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</si>
  <si>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</si>
  <si>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</si>
  <si>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</si>
  <si>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</si>
  <si>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</si>
  <si>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</si>
  <si>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</si>
  <si>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</si>
  <si>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</si>
  <si>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</si>
  <si>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</si>
  <si>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</si>
  <si>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</si>
  <si>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</si>
  <si>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</si>
  <si>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</si>
  <si>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</si>
  <si>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</si>
  <si>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</si>
  <si>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</si>
  <si>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</si>
  <si>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</si>
  <si>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</si>
  <si>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</si>
  <si>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</si>
  <si>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</si>
  <si>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</si>
  <si>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</si>
  <si>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</si>
  <si>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</si>
  <si>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</si>
  <si>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</si>
  <si>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</si>
  <si>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</si>
  <si>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</si>
  <si>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</si>
  <si>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</si>
  <si>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</si>
  <si>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</si>
  <si>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</si>
  <si>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</si>
  <si>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</si>
  <si>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</si>
  <si>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</si>
  <si>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</si>
  <si>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</si>
  <si>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</si>
  <si>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</si>
  <si>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</si>
  <si>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</si>
  <si>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</si>
  <si>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</si>
  <si>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</si>
  <si>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</si>
  <si>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</si>
  <si>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</si>
  <si>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</si>
  <si>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</si>
  <si>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</si>
  <si>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</si>
  <si>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</si>
  <si>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</si>
  <si>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</si>
  <si>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</si>
  <si>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</si>
  <si>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</si>
  <si>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</si>
  <si>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</si>
  <si>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</si>
  <si>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</si>
  <si>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</si>
  <si>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</si>
  <si>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</si>
  <si>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</si>
  <si>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</si>
  <si>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</si>
  <si>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</si>
  <si>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</si>
  <si>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</si>
  <si>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</si>
  <si>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</si>
  <si>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</si>
  <si>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</si>
  <si>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</si>
  <si>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</si>
  <si>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</si>
  <si>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</si>
  <si>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</si>
  <si>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</si>
  <si>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</si>
  <si>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</si>
  <si>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</si>
  <si>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</si>
  <si>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</si>
  <si>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</si>
  <si>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</si>
  <si>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</si>
  <si>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</si>
  <si>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</si>
  <si>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</si>
  <si>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</si>
  <si>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</si>
  <si>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</si>
  <si>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</si>
  <si>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</si>
  <si>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</si>
  <si>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</si>
  <si>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</si>
  <si>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</si>
  <si>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</si>
  <si>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</si>
  <si>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</si>
  <si>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</si>
  <si>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</si>
  <si>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</si>
  <si>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</si>
  <si>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</si>
  <si>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</si>
  <si>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</si>
  <si>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</si>
  <si>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</si>
  <si>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</si>
  <si>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</si>
  <si>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</si>
  <si>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</si>
  <si>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</si>
  <si>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</si>
  <si>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</si>
  <si>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</si>
  <si>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</si>
  <si>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</si>
  <si>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</si>
  <si>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</si>
  <si>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</si>
  <si>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</si>
  <si>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</si>
  <si>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</si>
  <si>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</si>
  <si>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</si>
  <si>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</si>
  <si>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</si>
  <si>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</si>
  <si>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</si>
  <si>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</si>
  <si>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</si>
  <si>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</si>
  <si>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</si>
  <si>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</si>
  <si>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</si>
  <si>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</si>
  <si>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</si>
  <si>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</si>
  <si>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</si>
  <si>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</si>
  <si>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</si>
  <si>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</si>
  <si>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</si>
  <si>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</si>
  <si>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</si>
  <si>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</si>
  <si>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</si>
  <si>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</si>
  <si>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</si>
  <si>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</si>
  <si>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</si>
  <si>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</si>
  <si>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</si>
  <si>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</si>
  <si>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</si>
  <si>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</si>
  <si>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</si>
  <si>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</si>
  <si>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</si>
  <si>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</si>
  <si>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</si>
  <si>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https://portal.eias.ru/Portal/DownloadPage.aspx?type=12&amp;guid=71e40d35-4c78-46a1-87ec-94f9787433ed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</si>
  <si>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</si>
  <si>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</si>
  <si>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</si>
  <si>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</si>
  <si>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</si>
  <si>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</si>
  <si>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</si>
  <si>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</si>
  <si>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</si>
  <si>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</si>
  <si>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</si>
  <si>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</si>
  <si>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</si>
  <si>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</si>
  <si>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</si>
  <si>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</si>
  <si>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</si>
  <si>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</si>
  <si>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</si>
  <si>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</si>
  <si>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</si>
  <si>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</si>
  <si>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</si>
  <si>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</si>
  <si>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</si>
  <si>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</si>
  <si>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</si>
  <si>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</si>
  <si>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</si>
  <si>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</si>
  <si>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</si>
  <si>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</si>
  <si>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</si>
  <si>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</si>
  <si>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</si>
  <si>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</si>
  <si>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</si>
  <si>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</si>
  <si>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</si>
  <si>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</si>
  <si>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</si>
  <si>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</si>
  <si>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</si>
  <si>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</si>
  <si>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</si>
  <si>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</si>
  <si>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</si>
  <si>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</si>
  <si>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</si>
  <si>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</si>
  <si>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</si>
  <si>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</si>
  <si>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</si>
  <si>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</si>
  <si>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</si>
  <si>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</si>
  <si>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</si>
  <si>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</si>
  <si>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</si>
  <si>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</si>
  <si>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</si>
  <si>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</si>
  <si>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</si>
  <si>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</si>
  <si>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</si>
  <si>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</si>
  <si>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</si>
  <si>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</si>
  <si>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</si>
  <si>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</si>
  <si>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</si>
  <si>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</si>
  <si>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2 стоке и компонента на ТЭ в 1 строке)</t>
  </si>
  <si>
    <t>На листе "Предложение" в п. 4  в 1 строке указан объем полезного отпуска тепловой энергии в тыс. Гкал во 2 строке объем полезного отпуска теплоносителя в тыс. куб. м</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</si>
  <si>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</si>
  <si>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Тарифы (НВВ) по теплоносителю с 2026 по 2028 гг. приняты с учетом индексации (так как тарифы на ТН установлены на долгосрочный период 2021-2025)</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</si>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</sst>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62" fillId="0" borderId="0" xfId="0" applyFont="1" applyNumberFormat="1">
      <alignment vertical="center" wrapText="1"/>
    </xf>
    <xf numFmtId="0" fontId="37" fillId="0" borderId="0" xfId="0" applyFont="1" applyNumberFormat="1">
      <alignment vertical="center"/>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1e40d35-4c78-46a1-87ec-94f9787433e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E29D9-814B-D374-038D-1D2FE03E56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9FC583-CE17-7BFA-5FE6-C31EED8F237C}" mc:Ignorable="x14ac xr xr2 xr3">
  <sheetPr>
    <tabColor rgb="FFCCCCFF"/>
  </sheetPr>
  <dimension ref="A1:P78"/>
  <sheetViews>
    <sheetView topLeftCell="C33" showGridLines="0" zoomScale="90" workbookViewId="0">
      <selection activeCell="F44" sqref="F4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45292.446701388886</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45231.44699074074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45231.44704861111</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A4E80C-7D5F-5547-D8B4-19B269F252A7}"/>
    <hyperlink ref="H17" location="Титульный!H9" display="Как заполнить?" tooltip="Помощь по работе с полями отчётной формы" xr:uid="{04833585-59D4-DE9D-B03A-C3AAB88255CB}"/>
    <hyperlink ref="H39" location="Титульный!H9" display="Как заполнить?" tooltip="Помощь по работе с полями отчётной формы" xr:uid="{7F5F3EF8-72E5-C975-9297-D234B65B5385}"/>
    <hyperlink ref="H62" location="Титульный!H9" display="Как заполнить?" tooltip="Помощь по работе с полями отчётной формы" xr:uid="{03AF50B5-3ACE-12C1-8B01-A2D5F05F99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93B2D-5DCD-D2F5-E491-01A4021E0FE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99</v>
      </c>
      <c r="I13" s="797" t="s">
        <v>100</v>
      </c>
      <c r="J13" s="506">
        <f>MERGEVALUE(G13)</f>
      </c>
      <c r="K13" s="517"/>
      <c r="L13" s="517"/>
      <c r="M13" s="506" t="str">
        <f t="array" ref="M13:M13">IF(ISERROR(MATCH(MID(N13,1,250),MID(note_ter,1,250),0)),"n","y")</f>
        <v>n</v>
      </c>
      <c r="N13" s="517"/>
      <c r="O13" s="506" t="str">
        <f>H13&amp;"("&amp;I13&amp;")"</f>
        <v>ГП Каменское(81624158)</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9E284-C39F-18E2-D88B-09CD7914A28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86</v>
      </c>
      <c r="E10" s="529" t="s">
        <v>87</v>
      </c>
      <c r="F10" s="529" t="s">
        <v>107</v>
      </c>
      <c r="G10" s="1977" t="s">
        <v>86</v>
      </c>
      <c r="H10" s="1978"/>
      <c r="I10" s="529" t="s">
        <v>87</v>
      </c>
      <c r="J10" s="529" t="s">
        <v>107</v>
      </c>
      <c r="K10" s="1977" t="s">
        <v>86</v>
      </c>
      <c r="L10" s="1978"/>
      <c r="M10" s="529" t="s">
        <v>87</v>
      </c>
      <c r="N10" s="1667"/>
    </row>
    <row s="2726" customFormat="1" customHeight="1" ht="11.25" hidden="1">
      <c r="A11" s="599"/>
      <c r="B11" s="599"/>
      <c r="C11" s="599"/>
      <c r="D11" s="600" t="s">
        <v>108</v>
      </c>
      <c r="E11" s="600" t="s">
        <v>109</v>
      </c>
      <c r="F11" s="600" t="s">
        <v>88</v>
      </c>
      <c r="G11" s="1959" t="s">
        <v>89</v>
      </c>
      <c r="H11" s="1960"/>
      <c r="I11" s="600" t="s">
        <v>110</v>
      </c>
      <c r="J11" s="600" t="s">
        <v>90</v>
      </c>
      <c r="K11" s="1961" t="s">
        <v>91</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65</v>
      </c>
      <c r="G13" s="1987"/>
      <c r="H13" s="1988">
        <v>1</v>
      </c>
      <c r="I13" s="1979" t="str">
        <f>IF(U13="","",INDEX(TERRITORY_MR_LIST,MATCH(U13,TERRITORY_LIST_ID,0)))</f>
        <v/>
      </c>
      <c r="J13" s="1981" t="s">
        <v>55</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B8959-BF8D-AFD8-D4FF-CA3ECC44FFAC}" mc:Ignorable="x14ac xr xr2 xr3">
  <sheetPr>
    <tabColor rgb="FFCCCCFF"/>
  </sheetPr>
  <dimension ref="A1:AR130"/>
  <sheetViews>
    <sheetView topLeftCell="D4" showGridLines="0" zoomScale="90" workbookViewId="0">
      <selection activeCell="G28" sqref="G28:G32"/>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121</v>
      </c>
      <c r="F9" s="1957"/>
      <c r="G9" s="1971" t="s">
        <v>104</v>
      </c>
      <c r="H9" s="1971" t="s">
        <v>86</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87</v>
      </c>
      <c r="F10" s="1314" t="s">
        <v>127</v>
      </c>
      <c r="G10" s="1971"/>
      <c r="H10" s="1971"/>
      <c r="I10" s="1971"/>
      <c r="J10" s="1971"/>
      <c r="K10" s="96" t="s">
        <v>107</v>
      </c>
      <c r="L10" s="1971" t="s">
        <v>86</v>
      </c>
      <c r="M10" s="1971"/>
      <c r="N10" s="96" t="s">
        <v>128</v>
      </c>
      <c r="O10" s="96" t="s">
        <v>107</v>
      </c>
      <c r="P10" s="1971" t="s">
        <v>86</v>
      </c>
      <c r="Q10" s="1971"/>
      <c r="R10" s="96" t="s">
        <v>128</v>
      </c>
      <c r="S10" s="271" t="s">
        <v>107</v>
      </c>
      <c r="T10" s="1971" t="s">
        <v>86</v>
      </c>
      <c r="U10" s="1971"/>
      <c r="V10" s="271" t="s">
        <v>87</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88</v>
      </c>
      <c r="H11" s="2018" t="s">
        <v>110</v>
      </c>
      <c r="I11" s="2018"/>
      <c r="J11" s="1268" t="s">
        <v>90</v>
      </c>
      <c r="K11" s="1268" t="s">
        <v>91</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65</v>
      </c>
      <c r="G28" s="2855" t="str">
        <f>"Производство тепловой энергии. Некомбинированная выработка, Производство. Теплоноситель, Передача. Тепловая энергия"&amp;", "&amp;INDEX(HEAT_PT_VED_NAME,MATCH(4190070,HEAT_PT_VED_ID,0))</f>
        <v>Производство тепловой энергии. Некомбинированная выработка, Производство. Теплоноситель, Передача. Тепловая энергия, Сбыт. Тепловая энергия</v>
      </c>
      <c r="H28" s="2856"/>
      <c r="I28" s="2856">
        <v>1</v>
      </c>
      <c r="J28" s="2857"/>
      <c r="K28" s="2858" t="s">
        <v>55</v>
      </c>
      <c r="L28" s="2859"/>
      <c r="M28" s="2859" t="s">
        <v>108</v>
      </c>
      <c r="N28" s="2860" t="s">
        <v>24</v>
      </c>
      <c r="O28" s="2858" t="s">
        <v>55</v>
      </c>
      <c r="P28" s="2859"/>
      <c r="Q28" s="2859" t="s">
        <v>108</v>
      </c>
      <c r="R28" s="2861" t="s">
        <v>24</v>
      </c>
      <c r="S28" s="2862" t="s">
        <v>55</v>
      </c>
      <c r="T28" s="2859"/>
      <c r="U28" s="2859" t="s">
        <v>108</v>
      </c>
      <c r="V28" s="2861" t="s">
        <v>24</v>
      </c>
      <c r="W28" s="2857"/>
      <c r="X28" s="1296"/>
      <c r="Y28" s="1296"/>
      <c r="Z28" s="1296"/>
      <c r="AA28" s="1296"/>
      <c r="AB28" s="1296" t="s">
        <v>172</v>
      </c>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Производство. Теплоноситель, Передача. Тепловая энергия, Сбыт. Тепловая энергия</v>
      </c>
      <c r="AJ28" s="1296" t="str">
        <f>IF($J$28=0,"",$J$28)</f>
        <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3" customFormat="1" customHeight="1" ht="17.25">
      <c r="A29" s="314"/>
      <c r="C29" s="313"/>
      <c r="D29" s="1991"/>
      <c r="E29" s="1993"/>
      <c r="F29" s="1996"/>
      <c r="G29" s="2855"/>
      <c r="H29" s="2856"/>
      <c r="I29" s="2856"/>
      <c r="J29" s="2857"/>
      <c r="K29" s="2863"/>
      <c r="L29" s="2859"/>
      <c r="M29" s="2859"/>
      <c r="N29" s="2860" t="s">
        <v>24</v>
      </c>
      <c r="O29" s="2863"/>
      <c r="P29" s="2859"/>
      <c r="Q29" s="2859"/>
      <c r="R29" s="2861" t="s">
        <v>24</v>
      </c>
      <c r="S29" s="2862"/>
      <c r="T29" s="2864"/>
      <c r="U29" s="2865"/>
      <c r="V29" s="2866" t="s">
        <v>178</v>
      </c>
      <c r="W29" s="2867"/>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2868"/>
      <c r="H30" s="2869"/>
      <c r="I30" s="2869"/>
      <c r="J30" s="2870"/>
      <c r="K30" s="2863"/>
      <c r="L30" s="2869"/>
      <c r="M30" s="2869"/>
      <c r="N30" s="2861" t="s">
        <v>24</v>
      </c>
      <c r="O30" s="2871"/>
      <c r="P30" s="2872"/>
      <c r="Q30" s="2873"/>
      <c r="R30" s="2874" t="s">
        <v>179</v>
      </c>
      <c r="S30" s="2875"/>
      <c r="T30" s="2876"/>
      <c r="U30" s="2877"/>
      <c r="V30" s="2878"/>
      <c r="W30" s="2879"/>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2868"/>
      <c r="H31" s="2869"/>
      <c r="I31" s="2869"/>
      <c r="J31" s="2870"/>
      <c r="K31" s="2871"/>
      <c r="L31" s="2880"/>
      <c r="M31" s="2881"/>
      <c r="N31" s="2882" t="s">
        <v>180</v>
      </c>
      <c r="O31" s="2883"/>
      <c r="P31" s="2884"/>
      <c r="Q31" s="2885"/>
      <c r="R31" s="2886"/>
      <c r="S31" s="2887"/>
      <c r="T31" s="2888"/>
      <c r="U31" s="2889"/>
      <c r="V31" s="2890"/>
      <c r="W31" s="2891"/>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2868"/>
      <c r="H32" s="2892"/>
      <c r="I32" s="2893"/>
      <c r="J32" s="2894" t="s">
        <v>181</v>
      </c>
      <c r="K32" s="2895"/>
      <c r="L32" s="2896"/>
      <c r="M32" s="2897"/>
      <c r="N32" s="2898"/>
      <c r="O32" s="2899"/>
      <c r="P32" s="2900"/>
      <c r="Q32" s="2901"/>
      <c r="R32" s="2902"/>
      <c r="S32" s="2903"/>
      <c r="T32" s="2904"/>
      <c r="U32" s="2905"/>
      <c r="V32" s="2906"/>
      <c r="W32" s="2907"/>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182</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183</v>
      </c>
      <c r="AD33" s="1296" t="s">
        <v>184</v>
      </c>
      <c r="AE33" s="1296" t="s">
        <v>185</v>
      </c>
      <c r="AF33" s="1296" t="s">
        <v>186</v>
      </c>
      <c r="AG33" s="1296" t="s">
        <v>187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188</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189</v>
      </c>
      <c r="AD38" s="1296" t="s">
        <v>190</v>
      </c>
      <c r="AE38" s="1296" t="s">
        <v>191</v>
      </c>
      <c r="AF38" s="1296" t="s">
        <v>192</v>
      </c>
      <c r="AG38" s="1296" t="s">
        <v>193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194</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195</v>
      </c>
      <c r="AD43" s="1296" t="s">
        <v>196</v>
      </c>
      <c r="AE43" s="1296" t="s">
        <v>197</v>
      </c>
      <c r="AF43" s="1296" t="s">
        <v>198</v>
      </c>
      <c r="AG43" s="1296" t="s">
        <v>199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200</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8:I31"/>
    <mergeCell ref="L28:L30"/>
    <mergeCell ref="N28:N30"/>
    <mergeCell ref="J28:J31"/>
    <mergeCell ref="H28:H31"/>
    <mergeCell ref="M28:M30"/>
    <mergeCell ref="O28:O30"/>
    <mergeCell ref="S28:S29"/>
    <mergeCell ref="P28:P29"/>
    <mergeCell ref="Q28:Q29"/>
    <mergeCell ref="R28:R29"/>
    <mergeCell ref="K28:K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6F46-FD9B-8201-C9AD-D7CBA27ECDD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104</v>
      </c>
      <c r="F8" s="2029" t="s">
        <v>121</v>
      </c>
      <c r="G8" s="2030"/>
      <c r="H8" s="2029" t="s">
        <v>86</v>
      </c>
      <c r="I8" s="2030"/>
      <c r="J8" s="1971" t="s">
        <v>122</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127</v>
      </c>
      <c r="H9" s="2031"/>
      <c r="I9" s="2032"/>
      <c r="J9" s="1955"/>
      <c r="K9" s="1599"/>
      <c r="L9" s="1971" t="s">
        <v>278</v>
      </c>
      <c r="M9" s="1955"/>
      <c r="N9" s="2029" t="s">
        <v>86</v>
      </c>
      <c r="O9" s="2030"/>
      <c r="P9" s="1971" t="s">
        <v>128</v>
      </c>
      <c r="Q9" s="1596"/>
      <c r="R9" s="1971" t="s">
        <v>278</v>
      </c>
      <c r="S9" s="1955"/>
      <c r="T9" s="2029" t="s">
        <v>86</v>
      </c>
      <c r="U9" s="2030"/>
      <c r="V9" s="1971" t="s">
        <v>128</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129</v>
      </c>
    </row>
    <row customHeight="1" ht="14.25">
      <c r="D11" s="2039" t="s">
        <v>108</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598C7-B899-3ECE-2991-AF259A20132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108</v>
      </c>
      <c r="E11" s="1019" t="s">
        <v>294</v>
      </c>
      <c r="F11" s="1018" t="str">
        <f>IF(region_name="","",region_name)</f>
        <v>Республика Бурятия</v>
      </c>
      <c r="G11" s="1019" t="s">
        <v>295</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7534018889</v>
      </c>
      <c r="G14" s="1019" t="s">
        <v>299</v>
      </c>
      <c r="H14" s="481"/>
    </row>
    <row customHeight="1" ht="22.5" hidden="1">
      <c r="A15" s="463"/>
      <c r="B15" s="508"/>
      <c r="C15" s="463"/>
      <c r="D15" s="1016" t="s">
        <v>300</v>
      </c>
      <c r="E15" s="1017" t="s">
        <v>301</v>
      </c>
      <c r="F15" s="1018" t="str">
        <f>IF(kpp="","",kpp)</f>
        <v>032603002</v>
      </c>
      <c r="G15" s="1019" t="s">
        <v>302</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88</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AF44-3309-8AB1-C37C-8F3374B1F7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1"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5A2EC-6EAA-CAD9-3793-268E2299A32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344</v>
      </c>
      <c r="I1" s="2082"/>
    </row>
    <row s="3156" customFormat="1" customHeight="1" ht="14.25" hidden="1">
      <c r="C2" s="1659"/>
      <c r="D2" s="2086" t="s">
        <v>108</v>
      </c>
      <c r="E2" s="2088"/>
      <c r="F2" s="1665"/>
      <c r="G2" s="1660" t="s">
        <v>108</v>
      </c>
      <c r="H2" s="1663"/>
      <c r="I2" s="1661"/>
      <c r="L2" s="1662"/>
      <c r="M2" s="1662"/>
      <c r="N2" s="1662"/>
      <c r="O2" s="1662" t="s">
        <v>374</v>
      </c>
      <c r="P2" s="1662"/>
      <c r="Q2" s="1662"/>
      <c r="R2" s="1664" t="s">
        <v>373</v>
      </c>
      <c r="S2" s="1664" t="s">
        <v>373</v>
      </c>
      <c r="T2" s="1662"/>
      <c r="U2" s="1662"/>
    </row>
    <row s="3156"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54561-CA2F-3D47-3437-5822800296C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848EB-2F6C-58DB-41D1-D5069533D74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8373A-7509-6EF2-806C-6DC7A24BAD1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13A9-33C3-963B-2B79-AB6A4A828E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6"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196</v>
      </c>
      <c r="B47" s="1393" t="s">
        <v>197</v>
      </c>
      <c r="C47" s="1393" t="s">
        <v>198</v>
      </c>
      <c r="D47" s="1393" t="s">
        <v>199</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196</v>
      </c>
      <c r="B48" s="1393" t="s">
        <v>197</v>
      </c>
      <c r="C48" s="1393" t="s">
        <v>198</v>
      </c>
      <c r="D48" s="1393" t="s">
        <v>199</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2234-73A5-DF42-EAAD-148E428E06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D47E7-0EEF-6176-ACCA-8FADB562D3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184</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E2889-CAA7-2B7E-B4E2-E65D321C11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45231.44704861111</v>
      </c>
      <c r="W30" s="2099"/>
      <c r="X30" s="2099"/>
      <c r="Y30" s="2099"/>
      <c r="Z30" s="2099"/>
      <c r="AA30" s="2099"/>
      <c r="AB30" s="2099"/>
      <c r="AC30" s="322"/>
      <c r="AD30" s="2099" t="str">
        <f>IF(TITLE_DATE_PR_CHANGE="",IF(TITLE_DATE_PR="","",TITLE_DATE_PR),TITLE_DATE_PR_CHANGE)</f>
        <v>45231.44704861111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45231.44704861111</v>
      </c>
      <c r="W34" s="2099"/>
      <c r="X34" s="2099"/>
      <c r="Y34" s="2099"/>
      <c r="Z34" s="2099"/>
      <c r="AA34" s="2099"/>
      <c r="AB34" s="2099"/>
      <c r="AC34" s="322"/>
      <c r="AD34" s="2099" t="str">
        <f>IF(TITLE_DATE_PR_CHANGE="",IF(TITLE_DATE_PR="","",TITLE_DATE_PR),TITLE_DATE_PR_CHANGE)</f>
        <v>45231.44704861111</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190</v>
      </c>
      <c r="B47" s="1373" t="s">
        <v>191</v>
      </c>
      <c r="C47" s="1373" t="s">
        <v>192</v>
      </c>
      <c r="D47" s="1373" t="s">
        <v>193</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178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190</v>
      </c>
      <c r="B55" s="1373" t="s">
        <v>191</v>
      </c>
      <c r="C55" s="1344"/>
      <c r="D55" s="1344"/>
      <c r="E55" s="2108"/>
      <c r="F55" s="2107"/>
      <c r="G55" s="1344"/>
      <c r="H55" s="1344"/>
      <c r="I55" s="1344"/>
      <c r="J55" s="1344"/>
      <c r="K55" s="1344"/>
      <c r="L55" s="1369"/>
      <c r="M55" s="1351"/>
      <c r="N55" s="1351"/>
      <c r="P55" s="1346"/>
      <c r="Q55" s="1347"/>
      <c r="R55" s="1346"/>
      <c r="S55" s="1352"/>
      <c r="T55" s="1355" t="s">
        <v>179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190</v>
      </c>
      <c r="B56" s="1373"/>
      <c r="C56" s="1373"/>
      <c r="D56" s="1373"/>
      <c r="E56" s="2107"/>
      <c r="F56" s="1373"/>
      <c r="G56" s="1373"/>
      <c r="H56" s="1373"/>
      <c r="I56" s="1373"/>
      <c r="J56" s="1373"/>
      <c r="K56" s="1373"/>
      <c r="L56" s="1376"/>
      <c r="M56" s="1351"/>
      <c r="N56" s="1351"/>
      <c r="O56" s="524"/>
      <c r="P56" s="385"/>
      <c r="Q56" s="1374"/>
      <c r="R56" s="385"/>
      <c r="S56" s="1352"/>
      <c r="T56" s="1355" t="s">
        <v>180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E7FBC-DC2D-7E7B-A4C8-CBA318324D4B}" mc:Ignorable="x14ac xr xr2 xr3">
  <sheetPr>
    <tabColor theme="6" tint="0.4"/>
  </sheetPr>
  <dimension ref="A1:CF71"/>
  <sheetViews>
    <sheetView topLeftCell="BI29" showGridLines="0" zoomScale="90" workbookViewId="0" tabSelected="1">
      <selection activeCell="BS55" sqref="BS55"/>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542"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77" max="77" width="10.57421875" hidden="1"/>
    <col min="78" max="78" style="2940" width="4.7109375" customWidth="1"/>
    <col min="79" max="79" style="2940" width="115.7109375" customWidth="1"/>
    <col min="80" max="81" style="2612" width="10.57421875"/>
    <col min="82" max="82" style="2612" width="11.140625" customWidth="1"/>
    <col min="83" max="84" style="2612" width="10.57421875"/>
  </cols>
  <sheetData>
    <row customHeight="1" ht="14.25" hidden="1">
      <c r="AB1" s="323"/>
      <c r="AC1" s="323"/>
      <c r="AK1" s="323"/>
      <c r="AL1" s="323"/>
      <c r="AP1" s="3407"/>
      <c r="AQ1" s="3407"/>
      <c r="AR1" s="3407"/>
      <c r="AS1" s="3407"/>
      <c r="AT1" s="3407"/>
      <c r="AU1" s="3407"/>
      <c r="AV1" s="3407"/>
      <c r="AW1" s="3407"/>
      <c r="AX1" s="3407"/>
      <c r="AY1" s="3407"/>
      <c r="AZ1" s="3407"/>
      <c r="BA1" s="3407"/>
      <c r="BB1" s="3407"/>
      <c r="BC1" s="3407"/>
      <c r="BD1" s="3407"/>
      <c r="BE1" s="3407"/>
      <c r="BF1" s="3407"/>
      <c r="BG1" s="3407"/>
      <c r="BH1" s="3407"/>
      <c r="BI1" s="3407"/>
      <c r="BJ1" s="3407"/>
      <c r="BK1" s="3407"/>
      <c r="BL1" s="3407"/>
      <c r="BM1" s="3407"/>
      <c r="BN1" s="3407"/>
      <c r="BO1" s="3407"/>
      <c r="BP1" s="3407"/>
      <c r="BQ1" s="3407"/>
      <c r="BR1" s="3407"/>
      <c r="BS1" s="3407"/>
      <c r="BT1" s="3407"/>
      <c r="BU1" s="3407"/>
      <c r="BV1" s="3407"/>
      <c r="BW1" s="3407"/>
      <c r="BX1" s="3407"/>
      <c r="BY1" s="3407"/>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11"/>
      <c r="AQ2" s="3412"/>
      <c r="AR2" s="3412"/>
      <c r="AS2" s="3412"/>
      <c r="AT2" s="3412"/>
      <c r="AU2" s="3412"/>
      <c r="AV2" s="3412"/>
      <c r="AW2" s="3412"/>
      <c r="AX2" s="3413"/>
      <c r="AY2" s="3411"/>
      <c r="AZ2" s="3412"/>
      <c r="BA2" s="3412"/>
      <c r="BB2" s="3412"/>
      <c r="BC2" s="3412"/>
      <c r="BD2" s="3412"/>
      <c r="BE2" s="3412"/>
      <c r="BF2" s="3412"/>
      <c r="BG2" s="3413"/>
      <c r="BH2" s="3411"/>
      <c r="BI2" s="3412"/>
      <c r="BJ2" s="3412"/>
      <c r="BK2" s="3412"/>
      <c r="BL2" s="3412"/>
      <c r="BM2" s="3412"/>
      <c r="BN2" s="3412"/>
      <c r="BO2" s="3412"/>
      <c r="BP2" s="3413"/>
      <c r="BQ2" s="3411"/>
      <c r="BR2" s="3412"/>
      <c r="BS2" s="3412"/>
      <c r="BT2" s="3412"/>
      <c r="BU2" s="3412"/>
      <c r="BV2" s="3412"/>
      <c r="BW2" s="3412"/>
      <c r="BX2" s="3412"/>
      <c r="BY2" s="3413"/>
      <c r="BZ2" s="2103"/>
      <c r="CA2" s="1286" t="s">
        <v>388</v>
      </c>
      <c r="CC2" s="506"/>
      <c r="CD2" s="506" t="str">
        <f>IF(V2="","",V2)</f>
        <v>Наименование тарифа</v>
      </c>
      <c r="CE2" s="506"/>
      <c r="CF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11"/>
      <c r="AQ3" s="3412"/>
      <c r="AR3" s="3412"/>
      <c r="AS3" s="3412"/>
      <c r="AT3" s="3412"/>
      <c r="AU3" s="3412"/>
      <c r="AV3" s="3412"/>
      <c r="AW3" s="3412"/>
      <c r="AX3" s="3413"/>
      <c r="AY3" s="3411"/>
      <c r="AZ3" s="3412"/>
      <c r="BA3" s="3412"/>
      <c r="BB3" s="3412"/>
      <c r="BC3" s="3412"/>
      <c r="BD3" s="3412"/>
      <c r="BE3" s="3412"/>
      <c r="BF3" s="3412"/>
      <c r="BG3" s="3413"/>
      <c r="BH3" s="3411"/>
      <c r="BI3" s="3412"/>
      <c r="BJ3" s="3412"/>
      <c r="BK3" s="3412"/>
      <c r="BL3" s="3412"/>
      <c r="BM3" s="3412"/>
      <c r="BN3" s="3412"/>
      <c r="BO3" s="3412"/>
      <c r="BP3" s="3413"/>
      <c r="BQ3" s="3411"/>
      <c r="BR3" s="3412"/>
      <c r="BS3" s="3412"/>
      <c r="BT3" s="3412"/>
      <c r="BU3" s="3412"/>
      <c r="BV3" s="3412"/>
      <c r="BW3" s="3412"/>
      <c r="BX3" s="3412"/>
      <c r="BY3" s="3413"/>
      <c r="BZ3" s="2103"/>
      <c r="CA3" s="1286" t="s">
        <v>390</v>
      </c>
      <c r="CC3" s="506"/>
      <c r="CD3" s="506" t="str">
        <f>IF(V3="","",V3)</f>
        <v>Территория действия тарифа</v>
      </c>
      <c r="CE3" s="506"/>
      <c r="CF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11"/>
      <c r="AQ4" s="3412"/>
      <c r="AR4" s="3412"/>
      <c r="AS4" s="3412"/>
      <c r="AT4" s="3412"/>
      <c r="AU4" s="3412"/>
      <c r="AV4" s="3412"/>
      <c r="AW4" s="3412"/>
      <c r="AX4" s="3413"/>
      <c r="AY4" s="3411"/>
      <c r="AZ4" s="3412"/>
      <c r="BA4" s="3412"/>
      <c r="BB4" s="3412"/>
      <c r="BC4" s="3412"/>
      <c r="BD4" s="3412"/>
      <c r="BE4" s="3412"/>
      <c r="BF4" s="3412"/>
      <c r="BG4" s="3413"/>
      <c r="BH4" s="3411"/>
      <c r="BI4" s="3412"/>
      <c r="BJ4" s="3412"/>
      <c r="BK4" s="3412"/>
      <c r="BL4" s="3412"/>
      <c r="BM4" s="3412"/>
      <c r="BN4" s="3412"/>
      <c r="BO4" s="3412"/>
      <c r="BP4" s="3413"/>
      <c r="BQ4" s="3411"/>
      <c r="BR4" s="3412"/>
      <c r="BS4" s="3412"/>
      <c r="BT4" s="3412"/>
      <c r="BU4" s="3412"/>
      <c r="BV4" s="3412"/>
      <c r="BW4" s="3412"/>
      <c r="BX4" s="3412"/>
      <c r="BY4" s="3413"/>
      <c r="BZ4" s="2103"/>
      <c r="CA4" s="1286" t="s">
        <v>392</v>
      </c>
      <c r="CC4" s="506"/>
      <c r="CD4" s="506" t="str">
        <f>IF(V4="","",V4)</f>
        <v>Наименование системы теплоснабжения </v>
      </c>
      <c r="CE4" s="506"/>
      <c r="CF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11"/>
      <c r="AQ5" s="3412"/>
      <c r="AR5" s="3412"/>
      <c r="AS5" s="3412"/>
      <c r="AT5" s="3412"/>
      <c r="AU5" s="3412"/>
      <c r="AV5" s="3412"/>
      <c r="AW5" s="3412"/>
      <c r="AX5" s="3413"/>
      <c r="AY5" s="3411"/>
      <c r="AZ5" s="3412"/>
      <c r="BA5" s="3412"/>
      <c r="BB5" s="3412"/>
      <c r="BC5" s="3412"/>
      <c r="BD5" s="3412"/>
      <c r="BE5" s="3412"/>
      <c r="BF5" s="3412"/>
      <c r="BG5" s="3413"/>
      <c r="BH5" s="3411"/>
      <c r="BI5" s="3412"/>
      <c r="BJ5" s="3412"/>
      <c r="BK5" s="3412"/>
      <c r="BL5" s="3412"/>
      <c r="BM5" s="3412"/>
      <c r="BN5" s="3412"/>
      <c r="BO5" s="3412"/>
      <c r="BP5" s="3413"/>
      <c r="BQ5" s="3411"/>
      <c r="BR5" s="3412"/>
      <c r="BS5" s="3412"/>
      <c r="BT5" s="3412"/>
      <c r="BU5" s="3412"/>
      <c r="BV5" s="3412"/>
      <c r="BW5" s="3412"/>
      <c r="BX5" s="3412"/>
      <c r="BY5" s="3413"/>
      <c r="BZ5" s="2103"/>
      <c r="CA5" s="1286" t="s">
        <v>394</v>
      </c>
      <c r="CC5" s="506"/>
      <c r="CD5" s="506" t="str">
        <f>IF(V5="","",V5)</f>
        <v>Источник тепловой энергии  </v>
      </c>
      <c r="CE5" s="506"/>
      <c r="CF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15"/>
      <c r="AQ6" s="3416"/>
      <c r="AR6" s="3416"/>
      <c r="AS6" s="3416"/>
      <c r="AT6" s="3416"/>
      <c r="AU6" s="3416"/>
      <c r="AV6" s="3416"/>
      <c r="AW6" s="3416"/>
      <c r="AX6" s="3417"/>
      <c r="AY6" s="3415"/>
      <c r="AZ6" s="3416"/>
      <c r="BA6" s="3416"/>
      <c r="BB6" s="3416"/>
      <c r="BC6" s="3416"/>
      <c r="BD6" s="3416"/>
      <c r="BE6" s="3416"/>
      <c r="BF6" s="3416"/>
      <c r="BG6" s="3417"/>
      <c r="BH6" s="3415"/>
      <c r="BI6" s="3416"/>
      <c r="BJ6" s="3416"/>
      <c r="BK6" s="3416"/>
      <c r="BL6" s="3416"/>
      <c r="BM6" s="3416"/>
      <c r="BN6" s="3416"/>
      <c r="BO6" s="3416"/>
      <c r="BP6" s="3417"/>
      <c r="BQ6" s="3415"/>
      <c r="BR6" s="3416"/>
      <c r="BS6" s="3416"/>
      <c r="BT6" s="3416"/>
      <c r="BU6" s="3416"/>
      <c r="BV6" s="3416"/>
      <c r="BW6" s="3416"/>
      <c r="BX6" s="3416"/>
      <c r="BY6" s="3417"/>
      <c r="BZ6" s="2149"/>
      <c r="CA6" s="1415"/>
      <c r="CC6" s="506"/>
      <c r="CD6" s="506" t="str">
        <f>IF(V6="","",V6)</f>
        <v/>
      </c>
      <c r="CE6" s="506"/>
      <c r="CF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3419"/>
      <c r="AQ7" s="3420"/>
      <c r="AR7" s="3420"/>
      <c r="AS7" s="3420"/>
      <c r="AT7" s="3420"/>
      <c r="AU7" s="3421"/>
      <c r="AV7" s="3421"/>
      <c r="AW7" s="3421"/>
      <c r="AX7" s="3422"/>
      <c r="AY7" s="3419"/>
      <c r="AZ7" s="3420"/>
      <c r="BA7" s="3420"/>
      <c r="BB7" s="3420"/>
      <c r="BC7" s="3420"/>
      <c r="BD7" s="3421"/>
      <c r="BE7" s="3421"/>
      <c r="BF7" s="3421"/>
      <c r="BG7" s="3422"/>
      <c r="BH7" s="3419"/>
      <c r="BI7" s="3420"/>
      <c r="BJ7" s="3420"/>
      <c r="BK7" s="3420"/>
      <c r="BL7" s="3420"/>
      <c r="BM7" s="3421"/>
      <c r="BN7" s="3421"/>
      <c r="BO7" s="3421"/>
      <c r="BP7" s="3422"/>
      <c r="BQ7" s="3419"/>
      <c r="BR7" s="3420"/>
      <c r="BS7" s="3420"/>
      <c r="BT7" s="3420"/>
      <c r="BU7" s="3420"/>
      <c r="BV7" s="3421"/>
      <c r="BW7" s="3421"/>
      <c r="BX7" s="3421"/>
      <c r="BY7" s="3422"/>
      <c r="BZ7" s="2097"/>
      <c r="CA7" s="1286" t="s">
        <v>400</v>
      </c>
      <c r="CC7" s="506"/>
      <c r="CD7" s="506" t="str">
        <f>IF(V7="","",V7)</f>
        <v>Группа потребителей</v>
      </c>
      <c r="CE7" s="506"/>
      <c r="CF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426"/>
      <c r="AQ8" s="3426"/>
      <c r="AR8" s="3426"/>
      <c r="AS8" s="3426"/>
      <c r="AT8" s="3427"/>
      <c r="AU8" s="3428"/>
      <c r="AV8" s="2862" t="s">
        <v>65</v>
      </c>
      <c r="AW8" s="3428"/>
      <c r="AX8" s="2862" t="s">
        <v>65</v>
      </c>
      <c r="AY8" s="3426"/>
      <c r="AZ8" s="3426"/>
      <c r="BA8" s="3426"/>
      <c r="BB8" s="3426"/>
      <c r="BC8" s="3427"/>
      <c r="BD8" s="3428"/>
      <c r="BE8" s="2862" t="s">
        <v>65</v>
      </c>
      <c r="BF8" s="3428"/>
      <c r="BG8" s="2862" t="s">
        <v>65</v>
      </c>
      <c r="BH8" s="3426"/>
      <c r="BI8" s="3426"/>
      <c r="BJ8" s="3426"/>
      <c r="BK8" s="3426"/>
      <c r="BL8" s="3427"/>
      <c r="BM8" s="3428"/>
      <c r="BN8" s="2862" t="s">
        <v>65</v>
      </c>
      <c r="BO8" s="3428"/>
      <c r="BP8" s="2862" t="s">
        <v>65</v>
      </c>
      <c r="BQ8" s="3426"/>
      <c r="BR8" s="3426"/>
      <c r="BS8" s="3426"/>
      <c r="BT8" s="3426"/>
      <c r="BU8" s="3427"/>
      <c r="BV8" s="3428"/>
      <c r="BW8" s="2862" t="s">
        <v>65</v>
      </c>
      <c r="BX8" s="3428"/>
      <c r="BY8" s="2862" t="s">
        <v>65</v>
      </c>
      <c r="BZ8" s="320"/>
      <c r="CA8" s="1337" t="s">
        <v>439</v>
      </c>
      <c r="CB8" s="517">
        <f>STRCHECKDATE(X10:BZ10)</f>
      </c>
      <c r="CC8" s="506"/>
      <c r="CD8" s="506" t="str">
        <f>IF(V8="","",V8)</f>
        <v/>
      </c>
      <c r="CE8" s="506"/>
      <c r="CF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32"/>
      <c r="AQ9" s="3426"/>
      <c r="AR9" s="3426"/>
      <c r="AS9" s="3426"/>
      <c r="AT9" s="3427"/>
      <c r="AU9" s="3433"/>
      <c r="AV9" s="2862"/>
      <c r="AW9" s="3433"/>
      <c r="AX9" s="2862"/>
      <c r="AY9" s="3432"/>
      <c r="AZ9" s="3426"/>
      <c r="BA9" s="3426"/>
      <c r="BB9" s="3426"/>
      <c r="BC9" s="3427"/>
      <c r="BD9" s="3433"/>
      <c r="BE9" s="2862"/>
      <c r="BF9" s="3433"/>
      <c r="BG9" s="2862"/>
      <c r="BH9" s="3432"/>
      <c r="BI9" s="3426"/>
      <c r="BJ9" s="3426"/>
      <c r="BK9" s="3426"/>
      <c r="BL9" s="3427"/>
      <c r="BM9" s="3433"/>
      <c r="BN9" s="2862"/>
      <c r="BO9" s="3433"/>
      <c r="BP9" s="2862"/>
      <c r="BQ9" s="3432"/>
      <c r="BR9" s="3426"/>
      <c r="BS9" s="3426"/>
      <c r="BT9" s="3426"/>
      <c r="BU9" s="3427"/>
      <c r="BV9" s="3433"/>
      <c r="BW9" s="2862"/>
      <c r="BX9" s="3433"/>
      <c r="BY9" s="2862"/>
      <c r="BZ9" s="320"/>
      <c r="CA9" s="2137" t="s">
        <v>440</v>
      </c>
      <c r="CC9" s="506"/>
      <c r="CD9" s="506"/>
      <c r="CE9" s="506"/>
      <c r="CF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32"/>
      <c r="AQ10" s="3432"/>
      <c r="AR10" s="3432"/>
      <c r="AS10" s="3432"/>
      <c r="AT10" s="3436" t="str">
        <f>AU8&amp;"-"&amp;AW8</f>
        <v>-</v>
      </c>
      <c r="AU10" s="3433"/>
      <c r="AV10" s="2862"/>
      <c r="AW10" s="3433"/>
      <c r="AX10" s="2862"/>
      <c r="AY10" s="3432"/>
      <c r="AZ10" s="3432"/>
      <c r="BA10" s="3432"/>
      <c r="BB10" s="3432"/>
      <c r="BC10" s="3436" t="str">
        <f>BD8&amp;"-"&amp;BF8</f>
        <v>-</v>
      </c>
      <c r="BD10" s="3433"/>
      <c r="BE10" s="2862"/>
      <c r="BF10" s="3433"/>
      <c r="BG10" s="2862"/>
      <c r="BH10" s="3432"/>
      <c r="BI10" s="3432"/>
      <c r="BJ10" s="3432"/>
      <c r="BK10" s="3432"/>
      <c r="BL10" s="3436" t="str">
        <f>BM8&amp;"-"&amp;BO8</f>
        <v>-</v>
      </c>
      <c r="BM10" s="3433"/>
      <c r="BN10" s="2862"/>
      <c r="BO10" s="3433"/>
      <c r="BP10" s="2862"/>
      <c r="BQ10" s="3432"/>
      <c r="BR10" s="3432"/>
      <c r="BS10" s="3432"/>
      <c r="BT10" s="3432"/>
      <c r="BU10" s="3436" t="str">
        <f>BV8&amp;"-"&amp;BX8</f>
        <v>-</v>
      </c>
      <c r="BV10" s="3433"/>
      <c r="BW10" s="2862"/>
      <c r="BX10" s="3433"/>
      <c r="BY10" s="2862"/>
      <c r="BZ10" s="320"/>
      <c r="CA10" s="2138"/>
      <c r="CC10" s="506"/>
      <c r="CD10" s="506" t="str">
        <f>IF(V10="","",V10)</f>
        <v/>
      </c>
      <c r="CE10" s="506"/>
      <c r="CF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3440"/>
      <c r="AQ11" s="3441"/>
      <c r="AR11" s="3442"/>
      <c r="AS11" s="3443"/>
      <c r="AT11" s="3444"/>
      <c r="AU11" s="3433"/>
      <c r="AV11" s="2862"/>
      <c r="AW11" s="3433"/>
      <c r="AX11" s="2862"/>
      <c r="AY11" s="3445"/>
      <c r="AZ11" s="3446"/>
      <c r="BA11" s="3447"/>
      <c r="BB11" s="3448"/>
      <c r="BC11" s="3449"/>
      <c r="BD11" s="3433"/>
      <c r="BE11" s="2862"/>
      <c r="BF11" s="3433"/>
      <c r="BG11" s="2862"/>
      <c r="BH11" s="3450"/>
      <c r="BI11" s="3451"/>
      <c r="BJ11" s="3452"/>
      <c r="BK11" s="3453"/>
      <c r="BL11" s="3454"/>
      <c r="BM11" s="3433"/>
      <c r="BN11" s="2862"/>
      <c r="BO11" s="3433"/>
      <c r="BP11" s="2862"/>
      <c r="BQ11" s="3455"/>
      <c r="BR11" s="3456"/>
      <c r="BS11" s="3457"/>
      <c r="BT11" s="3458"/>
      <c r="BU11" s="3459"/>
      <c r="BV11" s="3433"/>
      <c r="BW11" s="2862"/>
      <c r="BX11" s="3433"/>
      <c r="BY11" s="2862"/>
      <c r="BZ11" s="1425"/>
      <c r="CA11" s="2138"/>
      <c r="CC11" s="506"/>
      <c r="CD11" s="506"/>
      <c r="CE11" s="506"/>
      <c r="CF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462"/>
      <c r="AQ12" s="3463"/>
      <c r="AR12" s="3464"/>
      <c r="AS12" s="3465"/>
      <c r="AT12" s="3466"/>
      <c r="AU12" s="3467"/>
      <c r="AV12" s="3468"/>
      <c r="AW12" s="3469"/>
      <c r="AX12" s="3470"/>
      <c r="AY12" s="3471"/>
      <c r="AZ12" s="3472"/>
      <c r="BA12" s="3473"/>
      <c r="BB12" s="3474"/>
      <c r="BC12" s="3475"/>
      <c r="BD12" s="3476"/>
      <c r="BE12" s="3477"/>
      <c r="BF12" s="3478"/>
      <c r="BG12" s="3479"/>
      <c r="BH12" s="3480"/>
      <c r="BI12" s="3481"/>
      <c r="BJ12" s="3482"/>
      <c r="BK12" s="3483"/>
      <c r="BL12" s="3484"/>
      <c r="BM12" s="3485"/>
      <c r="BN12" s="3486"/>
      <c r="BO12" s="3487"/>
      <c r="BP12" s="3488"/>
      <c r="BQ12" s="3489"/>
      <c r="BR12" s="3490"/>
      <c r="BS12" s="3491"/>
      <c r="BT12" s="3492"/>
      <c r="BU12" s="3493"/>
      <c r="BV12" s="3494"/>
      <c r="BW12" s="3495"/>
      <c r="BX12" s="3496"/>
      <c r="BY12" s="3497"/>
      <c r="BZ12" s="319"/>
      <c r="CA12" s="2139"/>
      <c r="CC12" s="506"/>
      <c r="CD12" s="506" t="str">
        <f>IF(V12="","",V12)</f>
        <v>Добавить вид теплоносителя (параметры теплоносителя)</v>
      </c>
      <c r="CE12" s="506"/>
      <c r="CF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498"/>
      <c r="AQ13" s="3499"/>
      <c r="AR13" s="3500"/>
      <c r="AS13" s="3501"/>
      <c r="AT13" s="3502"/>
      <c r="AU13" s="3503"/>
      <c r="AV13" s="3504"/>
      <c r="AW13" s="3505"/>
      <c r="AX13" s="3506"/>
      <c r="AY13" s="3507"/>
      <c r="AZ13" s="3508"/>
      <c r="BA13" s="3509"/>
      <c r="BB13" s="3510"/>
      <c r="BC13" s="3511"/>
      <c r="BD13" s="3512"/>
      <c r="BE13" s="3513"/>
      <c r="BF13" s="3514"/>
      <c r="BG13" s="3515"/>
      <c r="BH13" s="3516"/>
      <c r="BI13" s="3517"/>
      <c r="BJ13" s="3518"/>
      <c r="BK13" s="3519"/>
      <c r="BL13" s="3520"/>
      <c r="BM13" s="3521"/>
      <c r="BN13" s="3522"/>
      <c r="BO13" s="3523"/>
      <c r="BP13" s="3524"/>
      <c r="BQ13" s="3525"/>
      <c r="BR13" s="3526"/>
      <c r="BS13" s="3527"/>
      <c r="BT13" s="3528"/>
      <c r="BU13" s="3529"/>
      <c r="BV13" s="3530"/>
      <c r="BW13" s="3531"/>
      <c r="BX13" s="3532"/>
      <c r="BY13" s="3533"/>
      <c r="BZ13" s="367"/>
      <c r="CA13" s="291"/>
      <c r="CC13" s="506"/>
      <c r="CD13" s="506" t="str">
        <f>IF(V13="","",V13)</f>
        <v>Добавить группу потребителей</v>
      </c>
      <c r="CE13" s="506"/>
      <c r="CF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534"/>
      <c r="AQ14" s="3534"/>
      <c r="AR14" s="3534"/>
      <c r="AS14" s="3534"/>
      <c r="AT14" s="3534"/>
      <c r="AU14" s="3534"/>
      <c r="AV14" s="3534"/>
      <c r="AW14" s="3534"/>
      <c r="AX14" s="3534"/>
      <c r="AY14" s="3534"/>
      <c r="AZ14" s="3534"/>
      <c r="BA14" s="3534"/>
      <c r="BB14" s="3534"/>
      <c r="BC14" s="3534"/>
      <c r="BD14" s="3534"/>
      <c r="BE14" s="3534"/>
      <c r="BF14" s="3534"/>
      <c r="BG14" s="3534"/>
      <c r="BH14" s="3534"/>
      <c r="BI14" s="3534"/>
      <c r="BJ14" s="3534"/>
      <c r="BK14" s="3534"/>
      <c r="BL14" s="3534"/>
      <c r="BM14" s="3534"/>
      <c r="BN14" s="3534"/>
      <c r="BO14" s="3534"/>
      <c r="BP14" s="3534"/>
      <c r="BQ14" s="3534"/>
      <c r="BR14" s="3534"/>
      <c r="BS14" s="3534"/>
      <c r="BT14" s="3534"/>
      <c r="BU14" s="3534"/>
      <c r="BV14" s="3534"/>
      <c r="BW14" s="3534"/>
      <c r="BX14" s="3534"/>
      <c r="BY14" s="3534"/>
      <c r="BZ14" s="1418"/>
      <c r="CA14" s="1419"/>
      <c r="CC14" s="506"/>
      <c r="CD14" s="506" t="str">
        <f>IF(V14="","",V14)</f>
        <v/>
      </c>
      <c r="CE14" s="506"/>
      <c r="CF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178</v>
      </c>
      <c r="W15" s="1350"/>
      <c r="X15" s="1350"/>
      <c r="Y15" s="1350"/>
      <c r="Z15" s="1350"/>
      <c r="AA15" s="1350"/>
      <c r="AB15" s="1350"/>
      <c r="AC15" s="1350"/>
      <c r="AD15" s="1350"/>
      <c r="AE15" s="1350"/>
      <c r="AF15" s="1350"/>
      <c r="AG15" s="1350"/>
      <c r="AH15" s="1350"/>
      <c r="AI15" s="1350"/>
      <c r="AJ15" s="1350"/>
      <c r="AK15" s="1350"/>
      <c r="AL15" s="1350"/>
      <c r="AM15" s="1350"/>
      <c r="AN15" s="1350"/>
      <c r="AO15" s="1350"/>
      <c r="AP15" s="3539"/>
      <c r="AQ15" s="3539"/>
      <c r="AR15" s="3539"/>
      <c r="AS15" s="3539"/>
      <c r="AT15" s="3539"/>
      <c r="AU15" s="3539"/>
      <c r="AV15" s="3539"/>
      <c r="AW15" s="3539"/>
      <c r="AX15" s="3539"/>
      <c r="AY15" s="3539"/>
      <c r="AZ15" s="3539"/>
      <c r="BA15" s="3539"/>
      <c r="BB15" s="3539"/>
      <c r="BC15" s="3539"/>
      <c r="BD15" s="3539"/>
      <c r="BE15" s="3539"/>
      <c r="BF15" s="3539"/>
      <c r="BG15" s="3539"/>
      <c r="BH15" s="3539"/>
      <c r="BI15" s="3539"/>
      <c r="BJ15" s="3539"/>
      <c r="BK15" s="3539"/>
      <c r="BL15" s="3539"/>
      <c r="BM15" s="3539"/>
      <c r="BN15" s="3539"/>
      <c r="BO15" s="3539"/>
      <c r="BP15" s="3539"/>
      <c r="BQ15" s="3539"/>
      <c r="BR15" s="3539"/>
      <c r="BS15" s="3539"/>
      <c r="BT15" s="3539"/>
      <c r="BU15" s="3539"/>
      <c r="BV15" s="3539"/>
      <c r="BW15" s="3539"/>
      <c r="BX15" s="3539"/>
      <c r="BY15" s="3539"/>
      <c r="BZ15" s="1350"/>
      <c r="CA15" s="1350"/>
      <c r="CC15" s="795"/>
      <c r="CD15" s="795" t="str">
        <f>IF(V15="","",V15)</f>
        <v>Добавить источник для дифференциации</v>
      </c>
      <c r="CE15" s="795"/>
      <c r="CF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179</v>
      </c>
      <c r="W16" s="1354"/>
      <c r="X16" s="1354"/>
      <c r="Y16" s="1354"/>
      <c r="Z16" s="1354"/>
      <c r="AA16" s="1354"/>
      <c r="AB16" s="1354"/>
      <c r="AC16" s="1354"/>
      <c r="AD16" s="1354"/>
      <c r="AE16" s="1354"/>
      <c r="AF16" s="1354"/>
      <c r="AG16" s="1354"/>
      <c r="AH16" s="1354"/>
      <c r="AI16" s="1354"/>
      <c r="AJ16" s="1354"/>
      <c r="AK16" s="1354"/>
      <c r="AL16" s="1354"/>
      <c r="AM16" s="1354"/>
      <c r="AN16" s="1354"/>
      <c r="AO16" s="1354"/>
      <c r="AP16" s="3541"/>
      <c r="AQ16" s="3541"/>
      <c r="AR16" s="3541"/>
      <c r="AS16" s="3541"/>
      <c r="AT16" s="3541"/>
      <c r="AU16" s="3541"/>
      <c r="AV16" s="3541"/>
      <c r="AW16" s="3541"/>
      <c r="AX16" s="3541"/>
      <c r="AY16" s="3541"/>
      <c r="AZ16" s="3541"/>
      <c r="BA16" s="3541"/>
      <c r="BB16" s="3541"/>
      <c r="BC16" s="3541"/>
      <c r="BD16" s="3541"/>
      <c r="BE16" s="3541"/>
      <c r="BF16" s="3541"/>
      <c r="BG16" s="3541"/>
      <c r="BH16" s="3541"/>
      <c r="BI16" s="3541"/>
      <c r="BJ16" s="3541"/>
      <c r="BK16" s="3541"/>
      <c r="BL16" s="3541"/>
      <c r="BM16" s="3541"/>
      <c r="BN16" s="3541"/>
      <c r="BO16" s="3541"/>
      <c r="BP16" s="3541"/>
      <c r="BQ16" s="3541"/>
      <c r="BR16" s="3541"/>
      <c r="BS16" s="3541"/>
      <c r="BT16" s="3541"/>
      <c r="BU16" s="3541"/>
      <c r="BV16" s="3541"/>
      <c r="BW16" s="3541"/>
      <c r="BX16" s="3541"/>
      <c r="BY16" s="3541"/>
      <c r="BZ16" s="1354"/>
      <c r="CA16" s="1354"/>
      <c r="CC16" s="795"/>
      <c r="CD16" s="795" t="str">
        <f>IF(V16="","",V16)</f>
        <v>Добавить централизованную систему для дифференциации</v>
      </c>
      <c r="CE16" s="795"/>
      <c r="CF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180</v>
      </c>
      <c r="W17" s="1354"/>
      <c r="X17" s="1354"/>
      <c r="Y17" s="1354"/>
      <c r="Z17" s="1354"/>
      <c r="AA17" s="1354"/>
      <c r="AB17" s="1354"/>
      <c r="AC17" s="1354"/>
      <c r="AD17" s="1354"/>
      <c r="AE17" s="1354"/>
      <c r="AF17" s="1354"/>
      <c r="AG17" s="1354"/>
      <c r="AH17" s="1354"/>
      <c r="AI17" s="1354"/>
      <c r="AJ17" s="1354"/>
      <c r="AK17" s="1354"/>
      <c r="AL17" s="1354"/>
      <c r="AM17" s="1354"/>
      <c r="AN17" s="1354"/>
      <c r="AO17" s="1354"/>
      <c r="AP17" s="3541"/>
      <c r="AQ17" s="3541"/>
      <c r="AR17" s="3541"/>
      <c r="AS17" s="3541"/>
      <c r="AT17" s="3541"/>
      <c r="AU17" s="3541"/>
      <c r="AV17" s="3541"/>
      <c r="AW17" s="3541"/>
      <c r="AX17" s="3541"/>
      <c r="AY17" s="3541"/>
      <c r="AZ17" s="3541"/>
      <c r="BA17" s="3541"/>
      <c r="BB17" s="3541"/>
      <c r="BC17" s="3541"/>
      <c r="BD17" s="3541"/>
      <c r="BE17" s="3541"/>
      <c r="BF17" s="3541"/>
      <c r="BG17" s="3541"/>
      <c r="BH17" s="3541"/>
      <c r="BI17" s="3541"/>
      <c r="BJ17" s="3541"/>
      <c r="BK17" s="3541"/>
      <c r="BL17" s="3541"/>
      <c r="BM17" s="3541"/>
      <c r="BN17" s="3541"/>
      <c r="BO17" s="3541"/>
      <c r="BP17" s="3541"/>
      <c r="BQ17" s="3541"/>
      <c r="BR17" s="3541"/>
      <c r="BS17" s="3541"/>
      <c r="BT17" s="3541"/>
      <c r="BU17" s="3541"/>
      <c r="BV17" s="3541"/>
      <c r="BW17" s="3541"/>
      <c r="BX17" s="3541"/>
      <c r="BY17" s="3541"/>
      <c r="BZ17" s="1354"/>
      <c r="CA17" s="1354"/>
      <c r="CC17" s="795"/>
      <c r="CD17" s="795" t="str">
        <f>IF(V17="","",V17)</f>
        <v>Добавить территорию для дифференциации</v>
      </c>
      <c r="CE17" s="795"/>
      <c r="CF17" s="795"/>
    </row>
    <row customHeight="1" ht="14.25" hidden="1">
      <c r="AF18" s="323"/>
      <c r="AO18" s="323"/>
      <c r="AP18" s="3407"/>
      <c r="AQ18" s="3407"/>
      <c r="AR18" s="3407"/>
      <c r="AS18" s="3407"/>
      <c r="AT18" s="3407"/>
      <c r="AU18" s="3407"/>
      <c r="AV18" s="3407"/>
      <c r="AW18" s="3407"/>
      <c r="AX18" s="3407"/>
      <c r="AY18" s="3407"/>
      <c r="AZ18" s="3407"/>
      <c r="BA18" s="3407"/>
      <c r="BB18" s="3407"/>
      <c r="BC18" s="3407"/>
      <c r="BD18" s="3407"/>
      <c r="BE18" s="3407"/>
      <c r="BF18" s="3407"/>
      <c r="BG18" s="3407"/>
      <c r="BH18" s="3407"/>
      <c r="BI18" s="3407"/>
      <c r="BJ18" s="3407"/>
      <c r="BK18" s="3407"/>
      <c r="BL18" s="3407"/>
      <c r="BM18" s="3407"/>
      <c r="BN18" s="3407"/>
      <c r="BO18" s="3407"/>
      <c r="BP18" s="3407"/>
      <c r="BQ18" s="3407"/>
      <c r="BR18" s="3407"/>
      <c r="BS18" s="3407"/>
      <c r="BT18" s="3407"/>
      <c r="BU18" s="3407"/>
      <c r="BV18" s="3407"/>
      <c r="BW18" s="3407"/>
      <c r="BX18" s="3407"/>
      <c r="BY18" s="3407"/>
    </row>
    <row customHeight="1" ht="14.25" hidden="1">
      <c r="AG19" s="1390"/>
      <c r="AH19" s="1390"/>
      <c r="AI19" s="1390"/>
      <c r="AJ19" s="1390"/>
      <c r="AK19" s="1391"/>
      <c r="AL19" s="2105"/>
      <c r="AM19" s="2104" t="s">
        <v>65</v>
      </c>
      <c r="AN19" s="2105"/>
      <c r="AO19" s="2104" t="s">
        <v>65</v>
      </c>
      <c r="AP19" s="3407"/>
      <c r="AQ19" s="3407"/>
      <c r="AR19" s="3407"/>
      <c r="AS19" s="3407"/>
      <c r="AT19" s="3407"/>
      <c r="AU19" s="3407"/>
      <c r="AV19" s="3407"/>
      <c r="AW19" s="3407"/>
      <c r="AX19" s="3407"/>
      <c r="AY19" s="3407"/>
      <c r="AZ19" s="3407"/>
      <c r="BA19" s="3407"/>
      <c r="BB19" s="3407"/>
      <c r="BC19" s="3407"/>
      <c r="BD19" s="3407"/>
      <c r="BE19" s="3407"/>
      <c r="BF19" s="3407"/>
      <c r="BG19" s="3407"/>
      <c r="BH19" s="3407"/>
      <c r="BI19" s="3407"/>
      <c r="BJ19" s="3407"/>
      <c r="BK19" s="3407"/>
      <c r="BL19" s="3407"/>
      <c r="BM19" s="3407"/>
      <c r="BN19" s="3407"/>
      <c r="BO19" s="3407"/>
      <c r="BP19" s="3407"/>
      <c r="BQ19" s="3407"/>
      <c r="BR19" s="3407"/>
      <c r="BS19" s="3407"/>
      <c r="BT19" s="3407"/>
      <c r="BU19" s="3407"/>
      <c r="BV19" s="3407"/>
      <c r="BW19" s="3407"/>
      <c r="BX19" s="3407"/>
      <c r="BY19" s="3407"/>
    </row>
    <row customHeight="1" ht="14.25" hidden="1">
      <c r="AG20" s="1390"/>
      <c r="AH20" s="1390"/>
      <c r="AI20" s="1390"/>
      <c r="AJ20" s="1390"/>
      <c r="AK20" s="1391"/>
      <c r="AL20" s="2105"/>
      <c r="AM20" s="2104"/>
      <c r="AN20" s="2105"/>
      <c r="AO20" s="2104"/>
      <c r="AP20" s="3407"/>
      <c r="AQ20" s="3407"/>
      <c r="AR20" s="3407"/>
      <c r="AS20" s="3407"/>
      <c r="AT20" s="3407"/>
      <c r="AU20" s="3407"/>
      <c r="AV20" s="3407"/>
      <c r="AW20" s="3407"/>
      <c r="AX20" s="3407"/>
      <c r="AY20" s="3407"/>
      <c r="AZ20" s="3407"/>
      <c r="BA20" s="3407"/>
      <c r="BB20" s="3407"/>
      <c r="BC20" s="3407"/>
      <c r="BD20" s="3407"/>
      <c r="BE20" s="3407"/>
      <c r="BF20" s="3407"/>
      <c r="BG20" s="3407"/>
      <c r="BH20" s="3407"/>
      <c r="BI20" s="3407"/>
      <c r="BJ20" s="3407"/>
      <c r="BK20" s="3407"/>
      <c r="BL20" s="3407"/>
      <c r="BM20" s="3407"/>
      <c r="BN20" s="3407"/>
      <c r="BO20" s="3407"/>
      <c r="BP20" s="3407"/>
      <c r="BQ20" s="3407"/>
      <c r="BR20" s="3407"/>
      <c r="BS20" s="3407"/>
      <c r="BT20" s="3407"/>
      <c r="BU20" s="3407"/>
      <c r="BV20" s="3407"/>
      <c r="BW20" s="3407"/>
      <c r="BX20" s="3407"/>
      <c r="BY20" s="3407"/>
    </row>
    <row customHeight="1" ht="14.25" hidden="1">
      <c r="AG21" s="1390"/>
      <c r="AH21" s="1390"/>
      <c r="AI21" s="1390"/>
      <c r="AJ21" s="1390"/>
      <c r="AK21" s="1391"/>
      <c r="AL21" s="2105"/>
      <c r="AM21" s="2104"/>
      <c r="AN21" s="2105"/>
      <c r="AO21" s="2104"/>
      <c r="AP21" s="3407"/>
      <c r="AQ21" s="3407"/>
      <c r="AR21" s="3407"/>
      <c r="AS21" s="3407"/>
      <c r="AT21" s="3407"/>
      <c r="AU21" s="3407"/>
      <c r="AV21" s="3407"/>
      <c r="AW21" s="3407"/>
      <c r="AX21" s="3407"/>
      <c r="AY21" s="3407"/>
      <c r="AZ21" s="3407"/>
      <c r="BA21" s="3407"/>
      <c r="BB21" s="3407"/>
      <c r="BC21" s="3407"/>
      <c r="BD21" s="3407"/>
      <c r="BE21" s="3407"/>
      <c r="BF21" s="3407"/>
      <c r="BG21" s="3407"/>
      <c r="BH21" s="3407"/>
      <c r="BI21" s="3407"/>
      <c r="BJ21" s="3407"/>
      <c r="BK21" s="3407"/>
      <c r="BL21" s="3407"/>
      <c r="BM21" s="3407"/>
      <c r="BN21" s="3407"/>
      <c r="BO21" s="3407"/>
      <c r="BP21" s="3407"/>
      <c r="BQ21" s="3407"/>
      <c r="BR21" s="3407"/>
      <c r="BS21" s="3407"/>
      <c r="BT21" s="3407"/>
      <c r="BU21" s="3407"/>
      <c r="BV21" s="3407"/>
      <c r="BW21" s="3407"/>
      <c r="BX21" s="3407"/>
      <c r="BY21" s="3407"/>
    </row>
    <row customHeight="1" ht="14.25" hidden="1">
      <c r="AG22" s="1390"/>
      <c r="AH22" s="1390"/>
      <c r="AI22" s="1390"/>
      <c r="AJ22" s="1390"/>
      <c r="AK22" s="324" t="str">
        <f>AL19&amp;"-"&amp;AN19</f>
        <v>-</v>
      </c>
      <c r="AL22" s="2104"/>
      <c r="AM22" s="2104"/>
      <c r="AN22" s="2104"/>
      <c r="AO22" s="2104"/>
      <c r="AP22" s="3407"/>
      <c r="AQ22" s="3407"/>
      <c r="AR22" s="3407"/>
      <c r="AS22" s="3407"/>
      <c r="AT22" s="3407"/>
      <c r="AU22" s="3407"/>
      <c r="AV22" s="3407"/>
      <c r="AW22" s="3407"/>
      <c r="AX22" s="3407"/>
      <c r="AY22" s="3407"/>
      <c r="AZ22" s="3407"/>
      <c r="BA22" s="3407"/>
      <c r="BB22" s="3407"/>
      <c r="BC22" s="3407"/>
      <c r="BD22" s="3407"/>
      <c r="BE22" s="3407"/>
      <c r="BF22" s="3407"/>
      <c r="BG22" s="3407"/>
      <c r="BH22" s="3407"/>
      <c r="BI22" s="3407"/>
      <c r="BJ22" s="3407"/>
      <c r="BK22" s="3407"/>
      <c r="BL22" s="3407"/>
      <c r="BM22" s="3407"/>
      <c r="BN22" s="3407"/>
      <c r="BO22" s="3407"/>
      <c r="BP22" s="3407"/>
      <c r="BQ22" s="3407"/>
      <c r="BR22" s="3407"/>
      <c r="BS22" s="3407"/>
      <c r="BT22" s="3407"/>
      <c r="BU22" s="3407"/>
      <c r="BV22" s="3407"/>
      <c r="BW22" s="3407"/>
      <c r="BX22" s="3407"/>
      <c r="BY22" s="3407"/>
    </row>
    <row customHeight="1" ht="14.25" hidden="1">
      <c r="AO23" s="323"/>
      <c r="AP23" s="3407"/>
      <c r="AQ23" s="3407"/>
      <c r="AR23" s="3407"/>
      <c r="AS23" s="3407"/>
      <c r="AT23" s="3407"/>
      <c r="AU23" s="3407"/>
      <c r="AV23" s="3407"/>
      <c r="AW23" s="3407"/>
      <c r="AX23" s="3407"/>
      <c r="AY23" s="3407"/>
      <c r="AZ23" s="3407"/>
      <c r="BA23" s="3407"/>
      <c r="BB23" s="3407"/>
      <c r="BC23" s="3407"/>
      <c r="BD23" s="3407"/>
      <c r="BE23" s="3407"/>
      <c r="BF23" s="3407"/>
      <c r="BG23" s="3407"/>
      <c r="BH23" s="3407"/>
      <c r="BI23" s="3407"/>
      <c r="BJ23" s="3407"/>
      <c r="BK23" s="3407"/>
      <c r="BL23" s="3407"/>
      <c r="BM23" s="3407"/>
      <c r="BN23" s="3407"/>
      <c r="BO23" s="3407"/>
      <c r="BP23" s="3407"/>
      <c r="BQ23" s="3407"/>
      <c r="BR23" s="3407"/>
      <c r="BS23" s="3407"/>
      <c r="BT23" s="3407"/>
      <c r="BU23" s="3407"/>
      <c r="BV23" s="3407"/>
      <c r="BW23" s="3407"/>
      <c r="BX23" s="3407"/>
      <c r="BY23" s="3407"/>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P24" s="3544"/>
      <c r="AQ24" s="3544"/>
      <c r="AR24" s="3544"/>
      <c r="AS24" s="3544"/>
      <c r="AT24" s="3544"/>
      <c r="AU24" s="3545"/>
      <c r="AV24" s="3544"/>
      <c r="AW24" s="3545"/>
      <c r="AX24" s="3544"/>
      <c r="AY24" s="3544"/>
      <c r="AZ24" s="3544"/>
      <c r="BA24" s="3544"/>
      <c r="BB24" s="3544"/>
      <c r="BC24" s="3544"/>
      <c r="BD24" s="3545"/>
      <c r="BE24" s="3544"/>
      <c r="BF24" s="3545"/>
      <c r="BG24" s="3544"/>
      <c r="BH24" s="3544"/>
      <c r="BI24" s="3544"/>
      <c r="BJ24" s="3544"/>
      <c r="BK24" s="3544"/>
      <c r="BL24" s="3544"/>
      <c r="BM24" s="3545"/>
      <c r="BN24" s="3544"/>
      <c r="BO24" s="3545"/>
      <c r="BP24" s="3544"/>
      <c r="BQ24" s="3544"/>
      <c r="BR24" s="3544"/>
      <c r="BS24" s="3544"/>
      <c r="BT24" s="3544"/>
      <c r="BU24" s="3544"/>
      <c r="BV24" s="3545"/>
      <c r="BW24" s="3544"/>
      <c r="BX24" s="3545"/>
      <c r="BY24" s="3544"/>
      <c r="CB24" s="517"/>
      <c r="CC24" s="517"/>
      <c r="CD24" s="517"/>
      <c r="CE24" s="517"/>
      <c r="CF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544"/>
      <c r="AQ25" s="3544"/>
      <c r="AR25" s="3544"/>
      <c r="AS25" s="3544"/>
      <c r="AT25" s="3544"/>
      <c r="AU25" s="3544"/>
      <c r="AV25" s="3544"/>
      <c r="AW25" s="3544"/>
      <c r="AX25" s="3544"/>
      <c r="AY25" s="3544"/>
      <c r="AZ25" s="3544"/>
      <c r="BA25" s="3544"/>
      <c r="BB25" s="3544"/>
      <c r="BC25" s="3544"/>
      <c r="BD25" s="3544"/>
      <c r="BE25" s="3544"/>
      <c r="BF25" s="3544"/>
      <c r="BG25" s="3544"/>
      <c r="BH25" s="3544"/>
      <c r="BI25" s="3544"/>
      <c r="BJ25" s="3544"/>
      <c r="BK25" s="3544"/>
      <c r="BL25" s="3544"/>
      <c r="BM25" s="3544"/>
      <c r="BN25" s="3544"/>
      <c r="BO25" s="3544"/>
      <c r="BP25" s="3544"/>
      <c r="BQ25" s="3544"/>
      <c r="BR25" s="3544"/>
      <c r="BS25" s="3544"/>
      <c r="BT25" s="3544"/>
      <c r="BU25" s="3544"/>
      <c r="BV25" s="3544"/>
      <c r="BW25" s="3544"/>
      <c r="BX25" s="3544"/>
      <c r="BY25" s="3544"/>
      <c r="CB25" s="517"/>
      <c r="CC25" s="517"/>
      <c r="CD25" s="517"/>
      <c r="CE25" s="517"/>
      <c r="CF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P26" s="3544"/>
      <c r="AQ26" s="3544"/>
      <c r="AR26" s="3544"/>
      <c r="AS26" s="3544"/>
      <c r="AT26" s="3544"/>
      <c r="AU26" s="3544"/>
      <c r="AV26" s="3546" t="s">
        <v>409</v>
      </c>
      <c r="AW26" s="3544"/>
      <c r="AX26" s="3546" t="s">
        <v>410</v>
      </c>
      <c r="AY26" s="3544"/>
      <c r="AZ26" s="3544"/>
      <c r="BA26" s="3544"/>
      <c r="BB26" s="3544"/>
      <c r="BC26" s="3544"/>
      <c r="BD26" s="3544"/>
      <c r="BE26" s="3546" t="s">
        <v>409</v>
      </c>
      <c r="BF26" s="3544"/>
      <c r="BG26" s="3546" t="s">
        <v>410</v>
      </c>
      <c r="BH26" s="3544"/>
      <c r="BI26" s="3544"/>
      <c r="BJ26" s="3544"/>
      <c r="BK26" s="3544"/>
      <c r="BL26" s="3544"/>
      <c r="BM26" s="3544"/>
      <c r="BN26" s="3546" t="s">
        <v>409</v>
      </c>
      <c r="BO26" s="3544"/>
      <c r="BP26" s="3546" t="s">
        <v>410</v>
      </c>
      <c r="BQ26" s="3544"/>
      <c r="BR26" s="3544"/>
      <c r="BS26" s="3544"/>
      <c r="BT26" s="3544"/>
      <c r="BU26" s="3544"/>
      <c r="BV26" s="3544"/>
      <c r="BW26" s="3546" t="s">
        <v>409</v>
      </c>
      <c r="BX26" s="3544"/>
      <c r="BY26" s="3546" t="s">
        <v>410</v>
      </c>
      <c r="CB26" s="517"/>
      <c r="CC26" s="517"/>
      <c r="CD26" s="517"/>
      <c r="CE26" s="517"/>
      <c r="CF26" s="517"/>
    </row>
    <row customHeight="1" ht="14.25" hidden="1">
      <c r="P27" s="1340"/>
      <c r="AP27" s="3407"/>
      <c r="AQ27" s="3407"/>
      <c r="AR27" s="3407"/>
      <c r="AS27" s="3407"/>
      <c r="AT27" s="3407"/>
      <c r="AU27" s="3407"/>
      <c r="AV27" s="3407"/>
      <c r="AW27" s="3407"/>
      <c r="AX27" s="3407"/>
      <c r="AY27" s="3407"/>
      <c r="AZ27" s="3407"/>
      <c r="BA27" s="3407"/>
      <c r="BB27" s="3407"/>
      <c r="BC27" s="3407"/>
      <c r="BD27" s="3407"/>
      <c r="BE27" s="3407"/>
      <c r="BF27" s="3407"/>
      <c r="BG27" s="3407"/>
      <c r="BH27" s="3407"/>
      <c r="BI27" s="3407"/>
      <c r="BJ27" s="3407"/>
      <c r="BK27" s="3407"/>
      <c r="BL27" s="3407"/>
      <c r="BM27" s="3407"/>
      <c r="BN27" s="3407"/>
      <c r="BO27" s="3407"/>
      <c r="BP27" s="3407"/>
      <c r="BQ27" s="3407"/>
      <c r="BR27" s="3407"/>
      <c r="BS27" s="3407"/>
      <c r="BT27" s="3407"/>
      <c r="BU27" s="3407"/>
      <c r="BV27" s="3407"/>
      <c r="BW27" s="3407"/>
      <c r="BX27" s="3407"/>
      <c r="BY27" s="3407"/>
    </row>
    <row customHeight="1" ht="14.25" hidden="1">
      <c r="P28" s="1340"/>
      <c r="AP28" s="3407"/>
      <c r="AQ28" s="3407"/>
      <c r="AR28" s="3407"/>
      <c r="AS28" s="3407"/>
      <c r="AT28" s="3407"/>
      <c r="AU28" s="3407"/>
      <c r="AV28" s="3407"/>
      <c r="AW28" s="3407"/>
      <c r="AX28" s="3407"/>
      <c r="AY28" s="3407"/>
      <c r="AZ28" s="3407"/>
      <c r="BA28" s="3407"/>
      <c r="BB28" s="3407"/>
      <c r="BC28" s="3407"/>
      <c r="BD28" s="3407"/>
      <c r="BE28" s="3407"/>
      <c r="BF28" s="3407"/>
      <c r="BG28" s="3407"/>
      <c r="BH28" s="3407"/>
      <c r="BI28" s="3407"/>
      <c r="BJ28" s="3407"/>
      <c r="BK28" s="3407"/>
      <c r="BL28" s="3407"/>
      <c r="BM28" s="3407"/>
      <c r="BN28" s="3407"/>
      <c r="BO28" s="3407"/>
      <c r="BP28" s="3407"/>
      <c r="BQ28" s="3407"/>
      <c r="BR28" s="3407"/>
      <c r="BS28" s="3407"/>
      <c r="BT28" s="3407"/>
      <c r="BU28" s="3407"/>
      <c r="BV28" s="3407"/>
      <c r="BW28" s="3407"/>
      <c r="BX28" s="3407"/>
      <c r="BY28" s="3407"/>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07"/>
      <c r="AQ29" s="3407"/>
      <c r="AR29" s="3407"/>
      <c r="AS29" s="3407"/>
      <c r="AT29" s="3407"/>
      <c r="AU29" s="3407"/>
      <c r="AV29" s="3407"/>
      <c r="AW29" s="3407"/>
      <c r="AX29" s="3407"/>
      <c r="AY29" s="3407"/>
      <c r="AZ29" s="3407"/>
      <c r="BA29" s="3407"/>
      <c r="BB29" s="3407"/>
      <c r="BC29" s="3407"/>
      <c r="BD29" s="3407"/>
      <c r="BE29" s="3407"/>
      <c r="BF29" s="3407"/>
      <c r="BG29" s="3407"/>
      <c r="BH29" s="3407"/>
      <c r="BI29" s="3407"/>
      <c r="BJ29" s="3407"/>
      <c r="BK29" s="3407"/>
      <c r="BL29" s="3407"/>
      <c r="BM29" s="3407"/>
      <c r="BN29" s="3407"/>
      <c r="BO29" s="3407"/>
      <c r="BP29" s="3407"/>
      <c r="BQ29" s="3407"/>
      <c r="BR29" s="3407"/>
      <c r="BS29" s="3407"/>
      <c r="BT29" s="3407"/>
      <c r="BU29" s="3407"/>
      <c r="BV29" s="3407"/>
      <c r="BW29" s="3407"/>
      <c r="BX29" s="3407"/>
      <c r="BY29" s="3407"/>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547"/>
      <c r="AQ30" s="3547"/>
      <c r="AR30" s="3547"/>
      <c r="AS30" s="3547"/>
      <c r="AT30" s="3547"/>
      <c r="AU30" s="3547"/>
      <c r="AV30" s="3547"/>
      <c r="AW30" s="3547"/>
      <c r="AX30" s="3547"/>
      <c r="AY30" s="3547"/>
      <c r="AZ30" s="3547"/>
      <c r="BA30" s="3547"/>
      <c r="BB30" s="3547"/>
      <c r="BC30" s="3547"/>
      <c r="BD30" s="3547"/>
      <c r="BE30" s="3547"/>
      <c r="BF30" s="3547"/>
      <c r="BG30" s="3547"/>
      <c r="BH30" s="3547"/>
      <c r="BI30" s="3547"/>
      <c r="BJ30" s="3547"/>
      <c r="BK30" s="3547"/>
      <c r="BL30" s="3547"/>
      <c r="BM30" s="3547"/>
      <c r="BN30" s="3547"/>
      <c r="BO30" s="3547"/>
      <c r="BP30" s="3547"/>
      <c r="BQ30" s="3547"/>
      <c r="BR30" s="3547"/>
      <c r="BS30" s="3547"/>
      <c r="BT30" s="3547"/>
      <c r="BU30" s="3547"/>
      <c r="BV30" s="3547"/>
      <c r="BW30" s="3547"/>
      <c r="BX30" s="3547"/>
      <c r="BY30" s="3547"/>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48"/>
      <c r="AQ31" s="3548"/>
      <c r="AR31" s="3548"/>
      <c r="AS31" s="3548"/>
      <c r="AT31" s="3548"/>
      <c r="AU31" s="3548"/>
      <c r="AV31" s="3548"/>
      <c r="AW31" s="3548"/>
      <c r="AX31" s="3548"/>
      <c r="AY31" s="3548"/>
      <c r="AZ31" s="3548"/>
      <c r="BA31" s="3548"/>
      <c r="BB31" s="3548"/>
      <c r="BC31" s="3548"/>
      <c r="BD31" s="3548"/>
      <c r="BE31" s="3548"/>
      <c r="BF31" s="3548"/>
      <c r="BG31" s="3548"/>
      <c r="BH31" s="3548"/>
      <c r="BI31" s="3548"/>
      <c r="BJ31" s="3548"/>
      <c r="BK31" s="3548"/>
      <c r="BL31" s="3548"/>
      <c r="BM31" s="3548"/>
      <c r="BN31" s="3548"/>
      <c r="BO31" s="3548"/>
      <c r="BP31" s="3548"/>
      <c r="BQ31" s="3548"/>
      <c r="BR31" s="3548"/>
      <c r="BS31" s="3548"/>
      <c r="BT31" s="3548"/>
      <c r="BU31" s="3548"/>
      <c r="BV31" s="3548"/>
      <c r="BW31" s="3548"/>
      <c r="BX31" s="3548"/>
      <c r="BY31" s="3548"/>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49"/>
      <c r="AQ32" s="3549"/>
      <c r="AR32" s="3549"/>
      <c r="AS32" s="3549"/>
      <c r="AT32" s="3549"/>
      <c r="AU32" s="3549"/>
      <c r="AV32" s="3549"/>
      <c r="AW32" s="3549"/>
      <c r="AX32" s="3549"/>
      <c r="AY32" s="3549"/>
      <c r="AZ32" s="3549"/>
      <c r="BA32" s="3549"/>
      <c r="BB32" s="3549"/>
      <c r="BC32" s="3549"/>
      <c r="BD32" s="3549"/>
      <c r="BE32" s="3549"/>
      <c r="BF32" s="3549"/>
      <c r="BG32" s="3549"/>
      <c r="BH32" s="3549"/>
      <c r="BI32" s="3549"/>
      <c r="BJ32" s="3549"/>
      <c r="BK32" s="3549"/>
      <c r="BL32" s="3549"/>
      <c r="BM32" s="3549"/>
      <c r="BN32" s="3549"/>
      <c r="BO32" s="3549"/>
      <c r="BP32" s="3549"/>
      <c r="BQ32" s="3549"/>
      <c r="BR32" s="3549"/>
      <c r="BS32" s="3549"/>
      <c r="BT32" s="3549"/>
      <c r="BU32" s="3549"/>
      <c r="BV32" s="3549"/>
      <c r="BW32" s="3549"/>
      <c r="BX32" s="3549"/>
      <c r="BY32" s="3549"/>
      <c r="BZ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552" t="str">
        <f>IF(TITLE_NAME_OR_PR_CHANGE="",IF(TITLE_NAME_OR_PR="","",TITLE_NAME_OR_PR),TITLE_NAME_OR_PR_CHANGE)</f>
        <v/>
      </c>
      <c r="AQ33" s="3552"/>
      <c r="AR33" s="3552"/>
      <c r="AS33" s="3552"/>
      <c r="AT33" s="3552"/>
      <c r="AU33" s="3552"/>
      <c r="AV33" s="3552"/>
      <c r="AW33" s="3552"/>
      <c r="AX33" s="3407"/>
      <c r="AY33" s="3552" t="str">
        <f>IF(TITLE_NAME_OR_PR_CHANGE="",IF(TITLE_NAME_OR_PR="","",TITLE_NAME_OR_PR),TITLE_NAME_OR_PR_CHANGE)</f>
        <v/>
      </c>
      <c r="AZ33" s="3552"/>
      <c r="BA33" s="3552"/>
      <c r="BB33" s="3552"/>
      <c r="BC33" s="3552"/>
      <c r="BD33" s="3552"/>
      <c r="BE33" s="3552"/>
      <c r="BF33" s="3552"/>
      <c r="BG33" s="3407"/>
      <c r="BH33" s="3552" t="str">
        <f>IF(TITLE_NAME_OR_PR_CHANGE="",IF(TITLE_NAME_OR_PR="","",TITLE_NAME_OR_PR),TITLE_NAME_OR_PR_CHANGE)</f>
        <v/>
      </c>
      <c r="BI33" s="3552"/>
      <c r="BJ33" s="3552"/>
      <c r="BK33" s="3552"/>
      <c r="BL33" s="3552"/>
      <c r="BM33" s="3552"/>
      <c r="BN33" s="3552"/>
      <c r="BO33" s="3552"/>
      <c r="BP33" s="3407"/>
      <c r="BQ33" s="3552" t="str">
        <f>IF(TITLE_NAME_OR_PR_CHANGE="",IF(TITLE_NAME_OR_PR="","",TITLE_NAME_OR_PR),TITLE_NAME_OR_PR_CHANGE)</f>
        <v/>
      </c>
      <c r="BR33" s="3552"/>
      <c r="BS33" s="3552"/>
      <c r="BT33" s="3552"/>
      <c r="BU33" s="3552"/>
      <c r="BV33" s="3552"/>
      <c r="BW33" s="3552"/>
      <c r="BX33" s="3552"/>
      <c r="BY33" s="3407"/>
      <c r="BZ33" s="322"/>
      <c r="CA33" s="268"/>
      <c r="CB33" s="368"/>
      <c r="CC33" s="368"/>
      <c r="CD33" s="368"/>
      <c r="CE33" s="368"/>
      <c r="CF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45231.44704861111</v>
      </c>
      <c r="Y34" s="2099"/>
      <c r="Z34" s="2099"/>
      <c r="AA34" s="2099"/>
      <c r="AB34" s="2099"/>
      <c r="AC34" s="2099"/>
      <c r="AD34" s="2099"/>
      <c r="AE34" s="2099"/>
      <c r="AF34" s="322"/>
      <c r="AG34" s="2099" t="str">
        <f>IF(TITLE_DATE_PR_CHANGE="",IF(TITLE_DATE_PR="","",TITLE_DATE_PR),TITLE_DATE_PR_CHANGE)</f>
        <v>45231.44704861111</v>
      </c>
      <c r="AH34" s="2099"/>
      <c r="AI34" s="2099"/>
      <c r="AJ34" s="2099"/>
      <c r="AK34" s="2099"/>
      <c r="AL34" s="2099"/>
      <c r="AM34" s="2099"/>
      <c r="AN34" s="2099"/>
      <c r="AO34" s="322"/>
      <c r="AP34" s="3553" t="str">
        <f>IF(TITLE_DATE_PR_CHANGE="",IF(TITLE_DATE_PR="","",TITLE_DATE_PR),TITLE_DATE_PR_CHANGE)</f>
        <v>45231.44704861111</v>
      </c>
      <c r="AQ34" s="3553"/>
      <c r="AR34" s="3553"/>
      <c r="AS34" s="3553"/>
      <c r="AT34" s="3553"/>
      <c r="AU34" s="3553"/>
      <c r="AV34" s="3553"/>
      <c r="AW34" s="3553"/>
      <c r="AX34" s="3407"/>
      <c r="AY34" s="3553" t="str">
        <f>IF(TITLE_DATE_PR_CHANGE="",IF(TITLE_DATE_PR="","",TITLE_DATE_PR),TITLE_DATE_PR_CHANGE)</f>
        <v>45231.44704861111</v>
      </c>
      <c r="AZ34" s="3553"/>
      <c r="BA34" s="3553"/>
      <c r="BB34" s="3553"/>
      <c r="BC34" s="3553"/>
      <c r="BD34" s="3553"/>
      <c r="BE34" s="3553"/>
      <c r="BF34" s="3553"/>
      <c r="BG34" s="3407"/>
      <c r="BH34" s="3553" t="str">
        <f>IF(TITLE_DATE_PR_CHANGE="",IF(TITLE_DATE_PR="","",TITLE_DATE_PR),TITLE_DATE_PR_CHANGE)</f>
        <v>45231.44704861111</v>
      </c>
      <c r="BI34" s="3553"/>
      <c r="BJ34" s="3553"/>
      <c r="BK34" s="3553"/>
      <c r="BL34" s="3553"/>
      <c r="BM34" s="3553"/>
      <c r="BN34" s="3553"/>
      <c r="BO34" s="3553"/>
      <c r="BP34" s="3407"/>
      <c r="BQ34" s="3553" t="str">
        <f>IF(TITLE_DATE_PR_CHANGE="",IF(TITLE_DATE_PR="","",TITLE_DATE_PR),TITLE_DATE_PR_CHANGE)</f>
        <v>45231.44704861111</v>
      </c>
      <c r="BR34" s="3553"/>
      <c r="BS34" s="3553"/>
      <c r="BT34" s="3553"/>
      <c r="BU34" s="3553"/>
      <c r="BV34" s="3553"/>
      <c r="BW34" s="3553"/>
      <c r="BX34" s="3553"/>
      <c r="BY34" s="3407"/>
      <c r="BZ34" s="322"/>
      <c r="CA34" s="268"/>
      <c r="CB34" s="368"/>
      <c r="CC34" s="368"/>
      <c r="CD34" s="368"/>
      <c r="CE34" s="368"/>
      <c r="CF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АК-2729</v>
      </c>
      <c r="Y35" s="2100"/>
      <c r="Z35" s="2100"/>
      <c r="AA35" s="2100"/>
      <c r="AB35" s="2100"/>
      <c r="AC35" s="2100"/>
      <c r="AD35" s="2100"/>
      <c r="AE35" s="2100"/>
      <c r="AF35" s="322"/>
      <c r="AG35" s="2100" t="str">
        <f>IF(TITLE_NUMBER_PR_CHANGE="",IF(TITLE_NUMBER_PR="","",TITLE_NUMBER_PR),TITLE_NUMBER_PR_CHANGE)</f>
        <v>АК-2729</v>
      </c>
      <c r="AH35" s="2100"/>
      <c r="AI35" s="2100"/>
      <c r="AJ35" s="2100"/>
      <c r="AK35" s="2100"/>
      <c r="AL35" s="2100"/>
      <c r="AM35" s="2100"/>
      <c r="AN35" s="2100"/>
      <c r="AO35" s="322"/>
      <c r="AP35" s="3552" t="str">
        <f>IF(TITLE_NUMBER_PR_CHANGE="",IF(TITLE_NUMBER_PR="","",TITLE_NUMBER_PR),TITLE_NUMBER_PR_CHANGE)</f>
        <v>АК-2729</v>
      </c>
      <c r="AQ35" s="3552"/>
      <c r="AR35" s="3552"/>
      <c r="AS35" s="3552"/>
      <c r="AT35" s="3552"/>
      <c r="AU35" s="3552"/>
      <c r="AV35" s="3552"/>
      <c r="AW35" s="3552"/>
      <c r="AX35" s="3407"/>
      <c r="AY35" s="3552" t="str">
        <f>IF(TITLE_NUMBER_PR_CHANGE="",IF(TITLE_NUMBER_PR="","",TITLE_NUMBER_PR),TITLE_NUMBER_PR_CHANGE)</f>
        <v>АК-2729</v>
      </c>
      <c r="AZ35" s="3552"/>
      <c r="BA35" s="3552"/>
      <c r="BB35" s="3552"/>
      <c r="BC35" s="3552"/>
      <c r="BD35" s="3552"/>
      <c r="BE35" s="3552"/>
      <c r="BF35" s="3552"/>
      <c r="BG35" s="3407"/>
      <c r="BH35" s="3552" t="str">
        <f>IF(TITLE_NUMBER_PR_CHANGE="",IF(TITLE_NUMBER_PR="","",TITLE_NUMBER_PR),TITLE_NUMBER_PR_CHANGE)</f>
        <v>АК-2729</v>
      </c>
      <c r="BI35" s="3552"/>
      <c r="BJ35" s="3552"/>
      <c r="BK35" s="3552"/>
      <c r="BL35" s="3552"/>
      <c r="BM35" s="3552"/>
      <c r="BN35" s="3552"/>
      <c r="BO35" s="3552"/>
      <c r="BP35" s="3407"/>
      <c r="BQ35" s="3552" t="str">
        <f>IF(TITLE_NUMBER_PR_CHANGE="",IF(TITLE_NUMBER_PR="","",TITLE_NUMBER_PR),TITLE_NUMBER_PR_CHANGE)</f>
        <v>АК-2729</v>
      </c>
      <c r="BR35" s="3552"/>
      <c r="BS35" s="3552"/>
      <c r="BT35" s="3552"/>
      <c r="BU35" s="3552"/>
      <c r="BV35" s="3552"/>
      <c r="BW35" s="3552"/>
      <c r="BX35" s="3552"/>
      <c r="BY35" s="3407"/>
      <c r="BZ35" s="322"/>
      <c r="CA35" s="268"/>
      <c r="CB35" s="368"/>
      <c r="CC35" s="368"/>
      <c r="CD35" s="368"/>
      <c r="CE35" s="368"/>
      <c r="CF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552" t="str">
        <f>IF(TITLE_IST_PUB_CHANGE="",IF(TITLE_IST_PUB="","",TITLE_IST_PUB),TITLE_IST_PUB_CHANGE)</f>
        <v/>
      </c>
      <c r="AQ36" s="3552"/>
      <c r="AR36" s="3552"/>
      <c r="AS36" s="3552"/>
      <c r="AT36" s="3552"/>
      <c r="AU36" s="3552"/>
      <c r="AV36" s="3552"/>
      <c r="AW36" s="3552"/>
      <c r="AX36" s="3407"/>
      <c r="AY36" s="3552" t="str">
        <f>IF(TITLE_IST_PUB_CHANGE="",IF(TITLE_IST_PUB="","",TITLE_IST_PUB),TITLE_IST_PUB_CHANGE)</f>
        <v/>
      </c>
      <c r="AZ36" s="3552"/>
      <c r="BA36" s="3552"/>
      <c r="BB36" s="3552"/>
      <c r="BC36" s="3552"/>
      <c r="BD36" s="3552"/>
      <c r="BE36" s="3552"/>
      <c r="BF36" s="3552"/>
      <c r="BG36" s="3407"/>
      <c r="BH36" s="3552" t="str">
        <f>IF(TITLE_IST_PUB_CHANGE="",IF(TITLE_IST_PUB="","",TITLE_IST_PUB),TITLE_IST_PUB_CHANGE)</f>
        <v/>
      </c>
      <c r="BI36" s="3552"/>
      <c r="BJ36" s="3552"/>
      <c r="BK36" s="3552"/>
      <c r="BL36" s="3552"/>
      <c r="BM36" s="3552"/>
      <c r="BN36" s="3552"/>
      <c r="BO36" s="3552"/>
      <c r="BP36" s="3407"/>
      <c r="BQ36" s="3552" t="str">
        <f>IF(TITLE_IST_PUB_CHANGE="",IF(TITLE_IST_PUB="","",TITLE_IST_PUB),TITLE_IST_PUB_CHANGE)</f>
        <v/>
      </c>
      <c r="BR36" s="3552"/>
      <c r="BS36" s="3552"/>
      <c r="BT36" s="3552"/>
      <c r="BU36" s="3552"/>
      <c r="BV36" s="3552"/>
      <c r="BW36" s="3552"/>
      <c r="BX36" s="3552"/>
      <c r="BY36" s="3407"/>
      <c r="BZ36" s="322"/>
      <c r="CA36" s="268"/>
      <c r="CB36" s="368"/>
      <c r="CC36" s="368"/>
      <c r="CD36" s="368"/>
      <c r="CE36" s="368"/>
      <c r="CF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49"/>
      <c r="AQ37" s="3549"/>
      <c r="AR37" s="3549"/>
      <c r="AS37" s="3549"/>
      <c r="AT37" s="3549"/>
      <c r="AU37" s="3549"/>
      <c r="AV37" s="3549"/>
      <c r="AW37" s="3549"/>
      <c r="AX37" s="3549"/>
      <c r="AY37" s="3549"/>
      <c r="AZ37" s="3549"/>
      <c r="BA37" s="3549"/>
      <c r="BB37" s="3549"/>
      <c r="BC37" s="3549"/>
      <c r="BD37" s="3549"/>
      <c r="BE37" s="3549"/>
      <c r="BF37" s="3549"/>
      <c r="BG37" s="3549"/>
      <c r="BH37" s="3549"/>
      <c r="BI37" s="3549"/>
      <c r="BJ37" s="3549"/>
      <c r="BK37" s="3549"/>
      <c r="BL37" s="3549"/>
      <c r="BM37" s="3549"/>
      <c r="BN37" s="3549"/>
      <c r="BO37" s="3549"/>
      <c r="BP37" s="3549"/>
      <c r="BQ37" s="3549"/>
      <c r="BR37" s="3549"/>
      <c r="BS37" s="3549"/>
      <c r="BT37" s="3549"/>
      <c r="BU37" s="3549"/>
      <c r="BV37" s="3549"/>
      <c r="BW37" s="3549"/>
      <c r="BX37" s="3549"/>
      <c r="BY37" s="3549"/>
      <c r="BZ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45231.44704861111</v>
      </c>
      <c r="Y38" s="2099"/>
      <c r="Z38" s="2099"/>
      <c r="AA38" s="2099"/>
      <c r="AB38" s="2099"/>
      <c r="AC38" s="2099"/>
      <c r="AD38" s="2099"/>
      <c r="AE38" s="2099"/>
      <c r="AF38" s="322"/>
      <c r="AG38" s="2099" t="str">
        <f>IF(TITLE_DATE_PR_CHANGE="",IF(TITLE_DATE_PR="","",TITLE_DATE_PR),TITLE_DATE_PR_CHANGE)</f>
        <v>45231.44704861111</v>
      </c>
      <c r="AH38" s="2099"/>
      <c r="AI38" s="2099"/>
      <c r="AJ38" s="2099"/>
      <c r="AK38" s="2099"/>
      <c r="AL38" s="2099"/>
      <c r="AM38" s="2099"/>
      <c r="AN38" s="2099"/>
      <c r="AO38" s="322"/>
      <c r="AP38" s="3553" t="str">
        <f>IF(TITLE_DATE_PR_CHANGE="",IF(TITLE_DATE_PR="","",TITLE_DATE_PR),TITLE_DATE_PR_CHANGE)</f>
        <v>45231.44704861111</v>
      </c>
      <c r="AQ38" s="3553"/>
      <c r="AR38" s="3553"/>
      <c r="AS38" s="3553"/>
      <c r="AT38" s="3553"/>
      <c r="AU38" s="3553"/>
      <c r="AV38" s="3553"/>
      <c r="AW38" s="3553"/>
      <c r="AX38" s="3407"/>
      <c r="AY38" s="3553" t="str">
        <f>IF(TITLE_DATE_PR_CHANGE="",IF(TITLE_DATE_PR="","",TITLE_DATE_PR),TITLE_DATE_PR_CHANGE)</f>
        <v>45231.44704861111</v>
      </c>
      <c r="AZ38" s="3553"/>
      <c r="BA38" s="3553"/>
      <c r="BB38" s="3553"/>
      <c r="BC38" s="3553"/>
      <c r="BD38" s="3553"/>
      <c r="BE38" s="3553"/>
      <c r="BF38" s="3553"/>
      <c r="BG38" s="3407"/>
      <c r="BH38" s="3553" t="str">
        <f>IF(TITLE_DATE_PR_CHANGE="",IF(TITLE_DATE_PR="","",TITLE_DATE_PR),TITLE_DATE_PR_CHANGE)</f>
        <v>45231.44704861111</v>
      </c>
      <c r="BI38" s="3553"/>
      <c r="BJ38" s="3553"/>
      <c r="BK38" s="3553"/>
      <c r="BL38" s="3553"/>
      <c r="BM38" s="3553"/>
      <c r="BN38" s="3553"/>
      <c r="BO38" s="3553"/>
      <c r="BP38" s="3407"/>
      <c r="BQ38" s="3553" t="str">
        <f>IF(TITLE_DATE_PR_CHANGE="",IF(TITLE_DATE_PR="","",TITLE_DATE_PR),TITLE_DATE_PR_CHANGE)</f>
        <v>45231.44704861111</v>
      </c>
      <c r="BR38" s="3553"/>
      <c r="BS38" s="3553"/>
      <c r="BT38" s="3553"/>
      <c r="BU38" s="3553"/>
      <c r="BV38" s="3553"/>
      <c r="BW38" s="3553"/>
      <c r="BX38" s="3553"/>
      <c r="BY38" s="3407"/>
      <c r="BZ38" s="322"/>
      <c r="CA38" s="268"/>
      <c r="CB38" s="368"/>
      <c r="CC38" s="368"/>
      <c r="CD38" s="368"/>
      <c r="CE38" s="368"/>
      <c r="CF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АК-2729</v>
      </c>
      <c r="Y39" s="2100"/>
      <c r="Z39" s="2100"/>
      <c r="AA39" s="2100"/>
      <c r="AB39" s="2100"/>
      <c r="AC39" s="2100"/>
      <c r="AD39" s="2100"/>
      <c r="AE39" s="2100"/>
      <c r="AF39" s="322"/>
      <c r="AG39" s="2100" t="str">
        <f>IF(TITLE_NUMBER_PR_CHANGE="",IF(TITLE_NUMBER_PR="","",TITLE_NUMBER_PR),TITLE_NUMBER_PR_CHANGE)</f>
        <v>АК-2729</v>
      </c>
      <c r="AH39" s="2100"/>
      <c r="AI39" s="2100"/>
      <c r="AJ39" s="2100"/>
      <c r="AK39" s="2100"/>
      <c r="AL39" s="2100"/>
      <c r="AM39" s="2100"/>
      <c r="AN39" s="2100"/>
      <c r="AO39" s="322"/>
      <c r="AP39" s="3552" t="str">
        <f>IF(TITLE_NUMBER_PR_CHANGE="",IF(TITLE_NUMBER_PR="","",TITLE_NUMBER_PR),TITLE_NUMBER_PR_CHANGE)</f>
        <v>АК-2729</v>
      </c>
      <c r="AQ39" s="3552"/>
      <c r="AR39" s="3552"/>
      <c r="AS39" s="3552"/>
      <c r="AT39" s="3552"/>
      <c r="AU39" s="3552"/>
      <c r="AV39" s="3552"/>
      <c r="AW39" s="3552"/>
      <c r="AX39" s="3407"/>
      <c r="AY39" s="3552" t="str">
        <f>IF(TITLE_NUMBER_PR_CHANGE="",IF(TITLE_NUMBER_PR="","",TITLE_NUMBER_PR),TITLE_NUMBER_PR_CHANGE)</f>
        <v>АК-2729</v>
      </c>
      <c r="AZ39" s="3552"/>
      <c r="BA39" s="3552"/>
      <c r="BB39" s="3552"/>
      <c r="BC39" s="3552"/>
      <c r="BD39" s="3552"/>
      <c r="BE39" s="3552"/>
      <c r="BF39" s="3552"/>
      <c r="BG39" s="3407"/>
      <c r="BH39" s="3552" t="str">
        <f>IF(TITLE_NUMBER_PR_CHANGE="",IF(TITLE_NUMBER_PR="","",TITLE_NUMBER_PR),TITLE_NUMBER_PR_CHANGE)</f>
        <v>АК-2729</v>
      </c>
      <c r="BI39" s="3552"/>
      <c r="BJ39" s="3552"/>
      <c r="BK39" s="3552"/>
      <c r="BL39" s="3552"/>
      <c r="BM39" s="3552"/>
      <c r="BN39" s="3552"/>
      <c r="BO39" s="3552"/>
      <c r="BP39" s="3407"/>
      <c r="BQ39" s="3552" t="str">
        <f>IF(TITLE_NUMBER_PR_CHANGE="",IF(TITLE_NUMBER_PR="","",TITLE_NUMBER_PR),TITLE_NUMBER_PR_CHANGE)</f>
        <v>АК-2729</v>
      </c>
      <c r="BR39" s="3552"/>
      <c r="BS39" s="3552"/>
      <c r="BT39" s="3552"/>
      <c r="BU39" s="3552"/>
      <c r="BV39" s="3552"/>
      <c r="BW39" s="3552"/>
      <c r="BX39" s="3552"/>
      <c r="BY39" s="3407"/>
      <c r="BZ39" s="322"/>
      <c r="CA39" s="268"/>
      <c r="CB39" s="368"/>
      <c r="CC39" s="368"/>
      <c r="CD39" s="368"/>
      <c r="CE39" s="368"/>
      <c r="CF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P40" s="3407"/>
      <c r="AQ40" s="3407"/>
      <c r="AR40" s="3407"/>
      <c r="AS40" s="3407"/>
      <c r="AT40" s="3407"/>
      <c r="AU40" s="3407"/>
      <c r="AV40" s="3407"/>
      <c r="AW40" s="3407"/>
      <c r="AX40" s="3554" t="s">
        <v>416</v>
      </c>
      <c r="AY40" s="3407"/>
      <c r="AZ40" s="3407"/>
      <c r="BA40" s="3407"/>
      <c r="BB40" s="3407"/>
      <c r="BC40" s="3407"/>
      <c r="BD40" s="3407"/>
      <c r="BE40" s="3407"/>
      <c r="BF40" s="3407"/>
      <c r="BG40" s="3554" t="s">
        <v>416</v>
      </c>
      <c r="BH40" s="3407"/>
      <c r="BI40" s="3407"/>
      <c r="BJ40" s="3407"/>
      <c r="BK40" s="3407"/>
      <c r="BL40" s="3407"/>
      <c r="BM40" s="3407"/>
      <c r="BN40" s="3407"/>
      <c r="BO40" s="3407"/>
      <c r="BP40" s="3554" t="s">
        <v>416</v>
      </c>
      <c r="BQ40" s="3407"/>
      <c r="BR40" s="3407"/>
      <c r="BS40" s="3407"/>
      <c r="BT40" s="3407"/>
      <c r="BU40" s="3407"/>
      <c r="BV40" s="3407"/>
      <c r="BW40" s="3407"/>
      <c r="BX40" s="3407"/>
      <c r="BY40" s="3554" t="s">
        <v>416</v>
      </c>
      <c r="CB40" s="368"/>
      <c r="CC40" s="368"/>
      <c r="CD40" s="368"/>
      <c r="CE40" s="368"/>
      <c r="CF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55" t="s">
        <v>442</v>
      </c>
      <c r="AQ41" s="3555"/>
      <c r="AR41" s="3555"/>
      <c r="AS41" s="3555"/>
      <c r="AT41" s="3555"/>
      <c r="AU41" s="3555"/>
      <c r="AV41" s="3555"/>
      <c r="AW41" s="3555"/>
      <c r="AX41" s="3555"/>
      <c r="AY41" s="3555" t="s">
        <v>442</v>
      </c>
      <c r="AZ41" s="3555"/>
      <c r="BA41" s="3555"/>
      <c r="BB41" s="3555"/>
      <c r="BC41" s="3555"/>
      <c r="BD41" s="3555"/>
      <c r="BE41" s="3555"/>
      <c r="BF41" s="3555"/>
      <c r="BG41" s="3555"/>
      <c r="BH41" s="3555" t="s">
        <v>442</v>
      </c>
      <c r="BI41" s="3555"/>
      <c r="BJ41" s="3555"/>
      <c r="BK41" s="3555"/>
      <c r="BL41" s="3555"/>
      <c r="BM41" s="3555"/>
      <c r="BN41" s="3555"/>
      <c r="BO41" s="3555"/>
      <c r="BP41" s="3555"/>
      <c r="BQ41" s="3555" t="s">
        <v>442</v>
      </c>
      <c r="BR41" s="3555"/>
      <c r="BS41" s="3555"/>
      <c r="BT41" s="3555"/>
      <c r="BU41" s="3555"/>
      <c r="BV41" s="3555"/>
      <c r="BW41" s="3555"/>
      <c r="BX41" s="3555"/>
      <c r="BY41" s="3555"/>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56" t="s">
        <v>290</v>
      </c>
      <c r="AQ42" s="3556"/>
      <c r="AR42" s="3556"/>
      <c r="AS42" s="3556"/>
      <c r="AT42" s="3556"/>
      <c r="AU42" s="3556"/>
      <c r="AV42" s="3556"/>
      <c r="AW42" s="3556"/>
      <c r="AX42" s="3556"/>
      <c r="AY42" s="3556" t="s">
        <v>290</v>
      </c>
      <c r="AZ42" s="3556"/>
      <c r="BA42" s="3556"/>
      <c r="BB42" s="3556"/>
      <c r="BC42" s="3556"/>
      <c r="BD42" s="3556"/>
      <c r="BE42" s="3556"/>
      <c r="BF42" s="3556"/>
      <c r="BG42" s="3556"/>
      <c r="BH42" s="3556" t="s">
        <v>290</v>
      </c>
      <c r="BI42" s="3556"/>
      <c r="BJ42" s="3556"/>
      <c r="BK42" s="3556"/>
      <c r="BL42" s="3556"/>
      <c r="BM42" s="3556"/>
      <c r="BN42" s="3556"/>
      <c r="BO42" s="3556"/>
      <c r="BP42" s="3556"/>
      <c r="BQ42" s="3556" t="s">
        <v>290</v>
      </c>
      <c r="BR42" s="3556"/>
      <c r="BS42" s="3556"/>
      <c r="BT42" s="3556"/>
      <c r="BU42" s="3556"/>
      <c r="BV42" s="3556"/>
      <c r="BW42" s="3556"/>
      <c r="BX42" s="3556"/>
      <c r="BY42" s="3556"/>
      <c r="BZ42" s="1971"/>
      <c r="CA42" s="1971"/>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3557" t="s">
        <v>418</v>
      </c>
      <c r="AQ43" s="3558"/>
      <c r="AR43" s="3558"/>
      <c r="AS43" s="3558"/>
      <c r="AT43" s="3558"/>
      <c r="AU43" s="3559"/>
      <c r="AV43" s="3559"/>
      <c r="AW43" s="3560"/>
      <c r="AX43" s="3561" t="s">
        <v>419</v>
      </c>
      <c r="AY43" s="3557" t="s">
        <v>418</v>
      </c>
      <c r="AZ43" s="3558"/>
      <c r="BA43" s="3558"/>
      <c r="BB43" s="3558"/>
      <c r="BC43" s="3558"/>
      <c r="BD43" s="3559"/>
      <c r="BE43" s="3559"/>
      <c r="BF43" s="3560"/>
      <c r="BG43" s="3561" t="s">
        <v>419</v>
      </c>
      <c r="BH43" s="3557" t="s">
        <v>418</v>
      </c>
      <c r="BI43" s="3558"/>
      <c r="BJ43" s="3558"/>
      <c r="BK43" s="3558"/>
      <c r="BL43" s="3558"/>
      <c r="BM43" s="3559"/>
      <c r="BN43" s="3559"/>
      <c r="BO43" s="3560"/>
      <c r="BP43" s="3561" t="s">
        <v>419</v>
      </c>
      <c r="BQ43" s="3557" t="s">
        <v>418</v>
      </c>
      <c r="BR43" s="3558"/>
      <c r="BS43" s="3558"/>
      <c r="BT43" s="3558"/>
      <c r="BU43" s="3558"/>
      <c r="BV43" s="3559"/>
      <c r="BW43" s="3559"/>
      <c r="BX43" s="3560"/>
      <c r="BY43" s="3561" t="s">
        <v>419</v>
      </c>
      <c r="BZ43" s="2132" t="s">
        <v>421</v>
      </c>
      <c r="CA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3565" t="s">
        <v>443</v>
      </c>
      <c r="AQ44" s="3556" t="s">
        <v>444</v>
      </c>
      <c r="AR44" s="3556"/>
      <c r="AS44" s="3556"/>
      <c r="AT44" s="3556"/>
      <c r="AU44" s="3565" t="s">
        <v>425</v>
      </c>
      <c r="AV44" s="3566"/>
      <c r="AW44" s="3567"/>
      <c r="AX44" s="3568"/>
      <c r="AY44" s="3565" t="s">
        <v>443</v>
      </c>
      <c r="AZ44" s="3556" t="s">
        <v>444</v>
      </c>
      <c r="BA44" s="3556"/>
      <c r="BB44" s="3556"/>
      <c r="BC44" s="3556"/>
      <c r="BD44" s="3565" t="s">
        <v>425</v>
      </c>
      <c r="BE44" s="3566"/>
      <c r="BF44" s="3567"/>
      <c r="BG44" s="3568"/>
      <c r="BH44" s="3565" t="s">
        <v>443</v>
      </c>
      <c r="BI44" s="3556" t="s">
        <v>444</v>
      </c>
      <c r="BJ44" s="3556"/>
      <c r="BK44" s="3556"/>
      <c r="BL44" s="3556"/>
      <c r="BM44" s="3565" t="s">
        <v>425</v>
      </c>
      <c r="BN44" s="3566"/>
      <c r="BO44" s="3567"/>
      <c r="BP44" s="3568"/>
      <c r="BQ44" s="3565" t="s">
        <v>443</v>
      </c>
      <c r="BR44" s="3556" t="s">
        <v>444</v>
      </c>
      <c r="BS44" s="3556"/>
      <c r="BT44" s="3556"/>
      <c r="BU44" s="3556"/>
      <c r="BV44" s="3565" t="s">
        <v>425</v>
      </c>
      <c r="BW44" s="3566"/>
      <c r="BX44" s="3567"/>
      <c r="BY44" s="3568"/>
      <c r="BZ44" s="2133"/>
      <c r="CA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3574"/>
      <c r="AQ45" s="3575" t="s">
        <v>445</v>
      </c>
      <c r="AR45" s="3576" t="s">
        <v>446</v>
      </c>
      <c r="AS45" s="3577"/>
      <c r="AT45" s="3578"/>
      <c r="AU45" s="3579"/>
      <c r="AV45" s="3580"/>
      <c r="AW45" s="3581"/>
      <c r="AX45" s="3568"/>
      <c r="AY45" s="3574"/>
      <c r="AZ45" s="3575" t="s">
        <v>445</v>
      </c>
      <c r="BA45" s="3576" t="s">
        <v>446</v>
      </c>
      <c r="BB45" s="3577"/>
      <c r="BC45" s="3578"/>
      <c r="BD45" s="3579"/>
      <c r="BE45" s="3580"/>
      <c r="BF45" s="3581"/>
      <c r="BG45" s="3568"/>
      <c r="BH45" s="3574"/>
      <c r="BI45" s="3575" t="s">
        <v>445</v>
      </c>
      <c r="BJ45" s="3576" t="s">
        <v>446</v>
      </c>
      <c r="BK45" s="3577"/>
      <c r="BL45" s="3578"/>
      <c r="BM45" s="3579"/>
      <c r="BN45" s="3580"/>
      <c r="BO45" s="3581"/>
      <c r="BP45" s="3568"/>
      <c r="BQ45" s="3574"/>
      <c r="BR45" s="3575" t="s">
        <v>445</v>
      </c>
      <c r="BS45" s="3576" t="s">
        <v>446</v>
      </c>
      <c r="BT45" s="3577"/>
      <c r="BU45" s="3578"/>
      <c r="BV45" s="3579"/>
      <c r="BW45" s="3580"/>
      <c r="BX45" s="3581"/>
      <c r="BY45" s="3568"/>
      <c r="BZ45" s="2133"/>
      <c r="CA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3574"/>
      <c r="AQ46" s="3585"/>
      <c r="AR46" s="3575" t="s">
        <v>447</v>
      </c>
      <c r="AS46" s="3576" t="s">
        <v>448</v>
      </c>
      <c r="AT46" s="3578"/>
      <c r="AU46" s="3575" t="s">
        <v>435</v>
      </c>
      <c r="AV46" s="3586" t="s">
        <v>436</v>
      </c>
      <c r="AW46" s="3587"/>
      <c r="AX46" s="3568"/>
      <c r="AY46" s="3574"/>
      <c r="AZ46" s="3585"/>
      <c r="BA46" s="3575" t="s">
        <v>447</v>
      </c>
      <c r="BB46" s="3576" t="s">
        <v>448</v>
      </c>
      <c r="BC46" s="3578"/>
      <c r="BD46" s="3575" t="s">
        <v>435</v>
      </c>
      <c r="BE46" s="3586" t="s">
        <v>436</v>
      </c>
      <c r="BF46" s="3587"/>
      <c r="BG46" s="3568"/>
      <c r="BH46" s="3574"/>
      <c r="BI46" s="3585"/>
      <c r="BJ46" s="3575" t="s">
        <v>447</v>
      </c>
      <c r="BK46" s="3576" t="s">
        <v>448</v>
      </c>
      <c r="BL46" s="3578"/>
      <c r="BM46" s="3575" t="s">
        <v>435</v>
      </c>
      <c r="BN46" s="3586" t="s">
        <v>436</v>
      </c>
      <c r="BO46" s="3587"/>
      <c r="BP46" s="3568"/>
      <c r="BQ46" s="3574"/>
      <c r="BR46" s="3585"/>
      <c r="BS46" s="3575" t="s">
        <v>447</v>
      </c>
      <c r="BT46" s="3576" t="s">
        <v>448</v>
      </c>
      <c r="BU46" s="3578"/>
      <c r="BV46" s="3575" t="s">
        <v>435</v>
      </c>
      <c r="BW46" s="3586" t="s">
        <v>436</v>
      </c>
      <c r="BX46" s="3587"/>
      <c r="BY46" s="3568"/>
      <c r="BZ46" s="2133"/>
      <c r="CA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3579"/>
      <c r="AQ47" s="3591"/>
      <c r="AR47" s="3591"/>
      <c r="AS47" s="3592" t="s">
        <v>450</v>
      </c>
      <c r="AT47" s="3592" t="s">
        <v>451</v>
      </c>
      <c r="AU47" s="3591"/>
      <c r="AV47" s="3593"/>
      <c r="AW47" s="3594"/>
      <c r="AX47" s="3595"/>
      <c r="AY47" s="3579"/>
      <c r="AZ47" s="3591"/>
      <c r="BA47" s="3591"/>
      <c r="BB47" s="3592" t="s">
        <v>450</v>
      </c>
      <c r="BC47" s="3592" t="s">
        <v>451</v>
      </c>
      <c r="BD47" s="3591"/>
      <c r="BE47" s="3593"/>
      <c r="BF47" s="3594"/>
      <c r="BG47" s="3595"/>
      <c r="BH47" s="3579"/>
      <c r="BI47" s="3591"/>
      <c r="BJ47" s="3591"/>
      <c r="BK47" s="3592" t="s">
        <v>450</v>
      </c>
      <c r="BL47" s="3592" t="s">
        <v>451</v>
      </c>
      <c r="BM47" s="3591"/>
      <c r="BN47" s="3593"/>
      <c r="BO47" s="3594"/>
      <c r="BP47" s="3595"/>
      <c r="BQ47" s="3579"/>
      <c r="BR47" s="3591"/>
      <c r="BS47" s="3591"/>
      <c r="BT47" s="3592" t="s">
        <v>450</v>
      </c>
      <c r="BU47" s="3592" t="s">
        <v>451</v>
      </c>
      <c r="BV47" s="3591"/>
      <c r="BW47" s="3593"/>
      <c r="BX47" s="3594"/>
      <c r="BY47" s="3595"/>
      <c r="BZ47" s="2134"/>
      <c r="CA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96">
        <f>OFFSET(AP48,0,-1)+1</f>
        <v>3</v>
      </c>
      <c r="AQ48" s="3597"/>
      <c r="AR48" s="3597"/>
      <c r="AS48" s="3597">
        <f>OFFSET(AS48,0,-1)+1</f>
        <v>1</v>
      </c>
      <c r="AT48" s="3597">
        <f>OFFSET(AT48,0,-1)+1</f>
        <v>2</v>
      </c>
      <c r="AU48" s="3596">
        <f>OFFSET(AU48,0,-1)+1</f>
        <v>3</v>
      </c>
      <c r="AV48" s="3596">
        <f>OFFSET(AV48,0,-1)+1</f>
        <v>4</v>
      </c>
      <c r="AW48" s="3596"/>
      <c r="AX48" s="3596">
        <f>OFFSET(AX48,0,-2)+1</f>
        <v>5</v>
      </c>
      <c r="AY48" s="3596">
        <f>OFFSET(AY48,0,-1)+1</f>
        <v>3</v>
      </c>
      <c r="AZ48" s="3597"/>
      <c r="BA48" s="3597"/>
      <c r="BB48" s="3597">
        <f>OFFSET(BB48,0,-1)+1</f>
        <v>1</v>
      </c>
      <c r="BC48" s="3597">
        <f>OFFSET(BC48,0,-1)+1</f>
        <v>2</v>
      </c>
      <c r="BD48" s="3596">
        <f>OFFSET(BD48,0,-1)+1</f>
        <v>3</v>
      </c>
      <c r="BE48" s="3596">
        <f>OFFSET(BE48,0,-1)+1</f>
        <v>4</v>
      </c>
      <c r="BF48" s="3596"/>
      <c r="BG48" s="3596">
        <f>OFFSET(BG48,0,-2)+1</f>
        <v>5</v>
      </c>
      <c r="BH48" s="3596">
        <f>OFFSET(BH48,0,-1)+1</f>
        <v>3</v>
      </c>
      <c r="BI48" s="3597"/>
      <c r="BJ48" s="3597"/>
      <c r="BK48" s="3597">
        <f>OFFSET(BK48,0,-1)+1</f>
        <v>1</v>
      </c>
      <c r="BL48" s="3597">
        <f>OFFSET(BL48,0,-1)+1</f>
        <v>2</v>
      </c>
      <c r="BM48" s="3596">
        <f>OFFSET(BM48,0,-1)+1</f>
        <v>3</v>
      </c>
      <c r="BN48" s="3596">
        <f>OFFSET(BN48,0,-1)+1</f>
        <v>4</v>
      </c>
      <c r="BO48" s="3596"/>
      <c r="BP48" s="3596">
        <f>OFFSET(BP48,0,-2)+1</f>
        <v>5</v>
      </c>
      <c r="BQ48" s="3596">
        <f>OFFSET(BQ48,0,-1)+1</f>
        <v>3</v>
      </c>
      <c r="BR48" s="3597"/>
      <c r="BS48" s="3597"/>
      <c r="BT48" s="3597">
        <f>OFFSET(BT48,0,-1)+1</f>
        <v>1</v>
      </c>
      <c r="BU48" s="3597">
        <f>OFFSET(BU48,0,-1)+1</f>
        <v>2</v>
      </c>
      <c r="BV48" s="3596">
        <f>OFFSET(BV48,0,-1)+1</f>
        <v>3</v>
      </c>
      <c r="BW48" s="3596">
        <f>OFFSET(BW48,0,-1)+1</f>
        <v>4</v>
      </c>
      <c r="BX48" s="3596"/>
      <c r="BY48" s="3596">
        <f>OFFSET(BY48,0,-2)+1</f>
        <v>5</v>
      </c>
      <c r="BZ48" s="1263">
        <f>OFFSET(BZ48,0,-1)</f>
        <v>5</v>
      </c>
      <c r="CA48" s="1365">
        <f>OFFSET(CA48,0,-1)+1</f>
        <v>6</v>
      </c>
      <c r="CB48" s="517"/>
      <c r="CC48" s="517"/>
      <c r="CD48" s="517"/>
      <c r="CE48" s="517"/>
      <c r="CF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3411"/>
      <c r="AQ49" s="3412"/>
      <c r="AR49" s="3412"/>
      <c r="AS49" s="3412"/>
      <c r="AT49" s="3412"/>
      <c r="AU49" s="3412"/>
      <c r="AV49" s="3412"/>
      <c r="AW49" s="3412"/>
      <c r="AX49" s="3413"/>
      <c r="AY49" s="3411"/>
      <c r="AZ49" s="3412"/>
      <c r="BA49" s="3412"/>
      <c r="BB49" s="3412"/>
      <c r="BC49" s="3412"/>
      <c r="BD49" s="3412"/>
      <c r="BE49" s="3412"/>
      <c r="BF49" s="3412"/>
      <c r="BG49" s="3413"/>
      <c r="BH49" s="3411"/>
      <c r="BI49" s="3412"/>
      <c r="BJ49" s="3412"/>
      <c r="BK49" s="3412"/>
      <c r="BL49" s="3412"/>
      <c r="BM49" s="3412"/>
      <c r="BN49" s="3412"/>
      <c r="BO49" s="3412"/>
      <c r="BP49" s="3413"/>
      <c r="BQ49" s="3411"/>
      <c r="BR49" s="3412"/>
      <c r="BS49" s="3412"/>
      <c r="BT49" s="3412"/>
      <c r="BU49" s="3412"/>
      <c r="BV49" s="3412"/>
      <c r="BW49" s="3412"/>
      <c r="BX49" s="3412"/>
      <c r="BY49" s="3413"/>
      <c r="BZ49" s="2103"/>
      <c r="CA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C49" s="506"/>
      <c r="CD49" s="506" t="str">
        <f>IF(V49="","",V49)</f>
        <v>Наименование тарифа</v>
      </c>
      <c r="CE49" s="506"/>
      <c r="CF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389</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3411"/>
      <c r="AQ50" s="3412"/>
      <c r="AR50" s="3412"/>
      <c r="AS50" s="3412"/>
      <c r="AT50" s="3412"/>
      <c r="AU50" s="3412"/>
      <c r="AV50" s="3412"/>
      <c r="AW50" s="3412"/>
      <c r="AX50" s="3413"/>
      <c r="AY50" s="3411"/>
      <c r="AZ50" s="3412"/>
      <c r="BA50" s="3412"/>
      <c r="BB50" s="3412"/>
      <c r="BC50" s="3412"/>
      <c r="BD50" s="3412"/>
      <c r="BE50" s="3412"/>
      <c r="BF50" s="3412"/>
      <c r="BG50" s="3413"/>
      <c r="BH50" s="3411"/>
      <c r="BI50" s="3412"/>
      <c r="BJ50" s="3412"/>
      <c r="BK50" s="3412"/>
      <c r="BL50" s="3412"/>
      <c r="BM50" s="3412"/>
      <c r="BN50" s="3412"/>
      <c r="BO50" s="3412"/>
      <c r="BP50" s="3413"/>
      <c r="BQ50" s="3411"/>
      <c r="BR50" s="3412"/>
      <c r="BS50" s="3412"/>
      <c r="BT50" s="3412"/>
      <c r="BU50" s="3412"/>
      <c r="BV50" s="3412"/>
      <c r="BW50" s="3412"/>
      <c r="BX50" s="3412"/>
      <c r="BY50" s="3413"/>
      <c r="BZ50" s="2103"/>
      <c r="CA50" s="1286" t="s">
        <v>390</v>
      </c>
      <c r="CC50" s="506"/>
      <c r="CD50" s="506" t="str">
        <f>IF(V50="","",V50)</f>
        <v>Территория действия тарифа</v>
      </c>
      <c r="CE50" s="506"/>
      <c r="CF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391</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11"/>
      <c r="AQ51" s="3412"/>
      <c r="AR51" s="3412"/>
      <c r="AS51" s="3412"/>
      <c r="AT51" s="3412"/>
      <c r="AU51" s="3412"/>
      <c r="AV51" s="3412"/>
      <c r="AW51" s="3412"/>
      <c r="AX51" s="3413"/>
      <c r="AY51" s="3411"/>
      <c r="AZ51" s="3412"/>
      <c r="BA51" s="3412"/>
      <c r="BB51" s="3412"/>
      <c r="BC51" s="3412"/>
      <c r="BD51" s="3412"/>
      <c r="BE51" s="3412"/>
      <c r="BF51" s="3412"/>
      <c r="BG51" s="3413"/>
      <c r="BH51" s="3411"/>
      <c r="BI51" s="3412"/>
      <c r="BJ51" s="3412"/>
      <c r="BK51" s="3412"/>
      <c r="BL51" s="3412"/>
      <c r="BM51" s="3412"/>
      <c r="BN51" s="3412"/>
      <c r="BO51" s="3412"/>
      <c r="BP51" s="3413"/>
      <c r="BQ51" s="3411"/>
      <c r="BR51" s="3412"/>
      <c r="BS51" s="3412"/>
      <c r="BT51" s="3412"/>
      <c r="BU51" s="3412"/>
      <c r="BV51" s="3412"/>
      <c r="BW51" s="3412"/>
      <c r="BX51" s="3412"/>
      <c r="BY51" s="3413"/>
      <c r="BZ51" s="2103"/>
      <c r="CA51" s="1286" t="s">
        <v>392</v>
      </c>
      <c r="CC51" s="506"/>
      <c r="CD51" s="506" t="str">
        <f>IF(V51="","",V51)</f>
        <v>Наименование системы теплоснабжения </v>
      </c>
      <c r="CE51" s="506"/>
      <c r="CF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393</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11"/>
      <c r="AQ52" s="3412"/>
      <c r="AR52" s="3412"/>
      <c r="AS52" s="3412"/>
      <c r="AT52" s="3412"/>
      <c r="AU52" s="3412"/>
      <c r="AV52" s="3412"/>
      <c r="AW52" s="3412"/>
      <c r="AX52" s="3413"/>
      <c r="AY52" s="3411"/>
      <c r="AZ52" s="3412"/>
      <c r="BA52" s="3412"/>
      <c r="BB52" s="3412"/>
      <c r="BC52" s="3412"/>
      <c r="BD52" s="3412"/>
      <c r="BE52" s="3412"/>
      <c r="BF52" s="3412"/>
      <c r="BG52" s="3413"/>
      <c r="BH52" s="3411"/>
      <c r="BI52" s="3412"/>
      <c r="BJ52" s="3412"/>
      <c r="BK52" s="3412"/>
      <c r="BL52" s="3412"/>
      <c r="BM52" s="3412"/>
      <c r="BN52" s="3412"/>
      <c r="BO52" s="3412"/>
      <c r="BP52" s="3413"/>
      <c r="BQ52" s="3411"/>
      <c r="BR52" s="3412"/>
      <c r="BS52" s="3412"/>
      <c r="BT52" s="3412"/>
      <c r="BU52" s="3412"/>
      <c r="BV52" s="3412"/>
      <c r="BW52" s="3412"/>
      <c r="BX52" s="3412"/>
      <c r="BY52" s="3413"/>
      <c r="BZ52" s="2103"/>
      <c r="CA52" s="1286" t="s">
        <v>394</v>
      </c>
      <c r="CC52" s="506"/>
      <c r="CD52" s="506" t="str">
        <f>IF(V52="","",V52)</f>
        <v>Источник тепловой энергии  </v>
      </c>
      <c r="CE52" s="506"/>
      <c r="CF52" s="506"/>
    </row>
    <row s="2612" customFormat="1" customHeight="1" ht="0">
      <c r="A53" s="1405" t="s">
        <v>174</v>
      </c>
      <c r="B53" s="1405" t="s">
        <v>175</v>
      </c>
      <c r="C53" s="1405" t="s">
        <v>176</v>
      </c>
      <c r="D53" s="1405" t="s">
        <v>177</v>
      </c>
      <c r="E53" s="2168"/>
      <c r="F53" s="2168"/>
      <c r="G53" s="2168"/>
      <c r="H53" s="2170"/>
      <c r="I53" s="1971" t="str">
        <f>U52&amp;".1"</f>
        <v>1.1.1.1.1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15"/>
      <c r="AQ53" s="3416"/>
      <c r="AR53" s="3416"/>
      <c r="AS53" s="3416"/>
      <c r="AT53" s="3416"/>
      <c r="AU53" s="3416"/>
      <c r="AV53" s="3416"/>
      <c r="AW53" s="3416"/>
      <c r="AX53" s="3417"/>
      <c r="AY53" s="3415"/>
      <c r="AZ53" s="3416"/>
      <c r="BA53" s="3416"/>
      <c r="BB53" s="3416"/>
      <c r="BC53" s="3416"/>
      <c r="BD53" s="3416"/>
      <c r="BE53" s="3416"/>
      <c r="BF53" s="3416"/>
      <c r="BG53" s="3417"/>
      <c r="BH53" s="3415"/>
      <c r="BI53" s="3416"/>
      <c r="BJ53" s="3416"/>
      <c r="BK53" s="3416"/>
      <c r="BL53" s="3416"/>
      <c r="BM53" s="3416"/>
      <c r="BN53" s="3416"/>
      <c r="BO53" s="3416"/>
      <c r="BP53" s="3417"/>
      <c r="BQ53" s="3415"/>
      <c r="BR53" s="3416"/>
      <c r="BS53" s="3416"/>
      <c r="BT53" s="3416"/>
      <c r="BU53" s="3416"/>
      <c r="BV53" s="3416"/>
      <c r="BW53" s="3416"/>
      <c r="BX53" s="3416"/>
      <c r="BY53" s="3417"/>
      <c r="BZ53" s="2149"/>
      <c r="CA53" s="1415"/>
      <c r="CC53" s="506"/>
      <c r="CD53" s="506" t="str">
        <f>IF(V53="","",V53)</f>
        <v/>
      </c>
      <c r="CE53" s="506"/>
      <c r="CF53" s="506"/>
    </row>
    <row customHeight="1" ht="21">
      <c r="A54" s="1296" t="s">
        <v>174</v>
      </c>
      <c r="B54" s="1296" t="s">
        <v>175</v>
      </c>
      <c r="C54" s="1296" t="s">
        <v>176</v>
      </c>
      <c r="D54" s="1296" t="s">
        <v>177</v>
      </c>
      <c r="E54" s="2168"/>
      <c r="F54" s="2168"/>
      <c r="G54" s="2168"/>
      <c r="H54" s="2170"/>
      <c r="I54" s="1955"/>
      <c r="J54" s="1971" t="str">
        <f>I53&amp;".1"</f>
        <v>1.1.1.1.1.1</v>
      </c>
      <c r="K54" s="1296"/>
      <c r="L54" s="1296"/>
      <c r="M54" s="1340" t="s">
        <v>398</v>
      </c>
      <c r="Q54" s="2111"/>
      <c r="R54" s="2111">
        <v>1</v>
      </c>
      <c r="S54" s="524"/>
      <c r="T54" s="353"/>
      <c r="U54" s="1366" t="str">
        <f>$J54</f>
        <v>1.1.1.1.1.1</v>
      </c>
      <c r="V54" s="274" t="s">
        <v>399</v>
      </c>
      <c r="W54" s="288"/>
      <c r="X54" s="2095"/>
      <c r="Y54" s="2096"/>
      <c r="Z54" s="2096"/>
      <c r="AA54" s="2096"/>
      <c r="AB54" s="2096"/>
      <c r="AC54" s="2088"/>
      <c r="AD54" s="2088"/>
      <c r="AE54" s="2088"/>
      <c r="AF54" s="2171"/>
      <c r="AG54" s="2095" t="s">
        <v>452</v>
      </c>
      <c r="AH54" s="2096"/>
      <c r="AI54" s="2096"/>
      <c r="AJ54" s="2096"/>
      <c r="AK54" s="2096"/>
      <c r="AL54" s="2096"/>
      <c r="AM54" s="2096"/>
      <c r="AN54" s="2096"/>
      <c r="AO54" s="2096"/>
      <c r="AP54" s="3419"/>
      <c r="AQ54" s="3420"/>
      <c r="AR54" s="3420"/>
      <c r="AS54" s="3420"/>
      <c r="AT54" s="3420"/>
      <c r="AU54" s="3421"/>
      <c r="AV54" s="3421"/>
      <c r="AW54" s="3421"/>
      <c r="AX54" s="3422"/>
      <c r="AY54" s="3419"/>
      <c r="AZ54" s="3420"/>
      <c r="BA54" s="3420"/>
      <c r="BB54" s="3420"/>
      <c r="BC54" s="3420"/>
      <c r="BD54" s="3421"/>
      <c r="BE54" s="3421"/>
      <c r="BF54" s="3421"/>
      <c r="BG54" s="3422"/>
      <c r="BH54" s="3419"/>
      <c r="BI54" s="3420"/>
      <c r="BJ54" s="3420"/>
      <c r="BK54" s="3420"/>
      <c r="BL54" s="3420"/>
      <c r="BM54" s="3421"/>
      <c r="BN54" s="3421"/>
      <c r="BO54" s="3421"/>
      <c r="BP54" s="3422"/>
      <c r="BQ54" s="3419"/>
      <c r="BR54" s="3420"/>
      <c r="BS54" s="3420"/>
      <c r="BT54" s="3420"/>
      <c r="BU54" s="3420"/>
      <c r="BV54" s="3421"/>
      <c r="BW54" s="3421"/>
      <c r="BX54" s="3421"/>
      <c r="BY54" s="3422"/>
      <c r="BZ54" s="2097"/>
      <c r="CA54" s="1286" t="s">
        <v>400</v>
      </c>
      <c r="CC54" s="506"/>
      <c r="CD54" s="506" t="str">
        <f>IF(V54="","",V54)</f>
        <v>Группа потребителей</v>
      </c>
      <c r="CE54" s="506"/>
      <c r="CF54" s="506"/>
    </row>
    <row customHeight="1" ht="21">
      <c r="A55" s="1296" t="s">
        <v>174</v>
      </c>
      <c r="B55" s="1296" t="s">
        <v>175</v>
      </c>
      <c r="C55" s="1296" t="s">
        <v>176</v>
      </c>
      <c r="D55" s="1296" t="s">
        <v>177</v>
      </c>
      <c r="E55" s="2168"/>
      <c r="F55" s="2168"/>
      <c r="G55" s="2168"/>
      <c r="H55" s="2170"/>
      <c r="I55" s="1955"/>
      <c r="J55" s="1955"/>
      <c r="K55" s="1971" t="str">
        <f>J54&amp;".1"</f>
        <v>1.1.1.1.1.1.1</v>
      </c>
      <c r="L55" s="125"/>
      <c r="M55" s="1340" t="s">
        <v>401</v>
      </c>
      <c r="Q55" s="2111"/>
      <c r="R55" s="2111"/>
      <c r="S55" s="524">
        <v>1</v>
      </c>
      <c r="T55" s="353"/>
      <c r="U55" s="1366" t="str">
        <f>$K55</f>
        <v>1.1.1.1.1.1.1</v>
      </c>
      <c r="V55" s="1377" t="s">
        <v>453</v>
      </c>
      <c r="W55" s="288"/>
      <c r="X55" s="757"/>
      <c r="Y55" s="757"/>
      <c r="Z55" s="757"/>
      <c r="AA55" s="757"/>
      <c r="AB55" s="1435"/>
      <c r="AC55" s="2112"/>
      <c r="AD55" s="1981" t="s">
        <v>65</v>
      </c>
      <c r="AE55" s="2112"/>
      <c r="AF55" s="1981" t="s">
        <v>65</v>
      </c>
      <c r="AG55" s="1437"/>
      <c r="AH55" s="757">
        <v>31.75</v>
      </c>
      <c r="AI55" s="757">
        <v>3250.91</v>
      </c>
      <c r="AJ55" s="757"/>
      <c r="AK55" s="1285"/>
      <c r="AL55" s="3428">
        <v>45292</v>
      </c>
      <c r="AM55" s="1981" t="s">
        <v>65</v>
      </c>
      <c r="AN55" s="3428">
        <v>45657</v>
      </c>
      <c r="AO55" s="1981" t="s">
        <v>65</v>
      </c>
      <c r="AP55" s="3426"/>
      <c r="AQ55" s="3426">
        <v>30.09</v>
      </c>
      <c r="AR55" s="3426">
        <v>3147.56</v>
      </c>
      <c r="AS55" s="3426"/>
      <c r="AT55" s="3427"/>
      <c r="AU55" s="3428">
        <v>45658</v>
      </c>
      <c r="AV55" s="2862" t="s">
        <v>65</v>
      </c>
      <c r="AW55" s="3428">
        <v>46022</v>
      </c>
      <c r="AX55" s="2862" t="s">
        <v>65</v>
      </c>
      <c r="AY55" s="3426"/>
      <c r="AZ55" s="3426">
        <v>31.54</v>
      </c>
      <c r="BA55" s="3426">
        <v>3233.93</v>
      </c>
      <c r="BB55" s="3426"/>
      <c r="BC55" s="3427"/>
      <c r="BD55" s="3428">
        <v>46023</v>
      </c>
      <c r="BE55" s="2862" t="s">
        <v>65</v>
      </c>
      <c r="BF55" s="3428">
        <v>46387</v>
      </c>
      <c r="BG55" s="2862" t="s">
        <v>65</v>
      </c>
      <c r="BH55" s="3426"/>
      <c r="BI55" s="3426">
        <v>33.07</v>
      </c>
      <c r="BJ55" s="3426">
        <v>3350.01</v>
      </c>
      <c r="BK55" s="3426"/>
      <c r="BL55" s="3427"/>
      <c r="BM55" s="3428">
        <v>46388</v>
      </c>
      <c r="BN55" s="2862" t="s">
        <v>65</v>
      </c>
      <c r="BO55" s="3428">
        <v>46752</v>
      </c>
      <c r="BP55" s="2862" t="s">
        <v>65</v>
      </c>
      <c r="BQ55" s="3426"/>
      <c r="BR55" s="3426">
        <v>34.67</v>
      </c>
      <c r="BS55" s="3426">
        <v>3448.28</v>
      </c>
      <c r="BT55" s="3426"/>
      <c r="BU55" s="3427"/>
      <c r="BV55" s="3428">
        <v>46753</v>
      </c>
      <c r="BW55" s="2862" t="s">
        <v>65</v>
      </c>
      <c r="BX55" s="3428">
        <v>47118</v>
      </c>
      <c r="BY55" s="2862" t="s">
        <v>65</v>
      </c>
      <c r="BZ55" s="1378"/>
      <c r="CA55" s="1337" t="s">
        <v>439</v>
      </c>
      <c r="CB55" s="517">
        <f>STRCHECKDATE(X57:BZ57)</f>
      </c>
      <c r="CC55" s="506"/>
      <c r="CD55" s="506" t="str">
        <f>IF(V55="","",V55)</f>
        <v>горячая вода в системе централизованного теплоснабжения на горячее водоснабжение</v>
      </c>
      <c r="CE55" s="506"/>
      <c r="CF55" s="506"/>
    </row>
    <row customHeight="1" ht="11.25">
      <c r="A56" s="1296" t="s">
        <v>174</v>
      </c>
      <c r="B56" s="1296" t="s">
        <v>175</v>
      </c>
      <c r="C56" s="1296" t="s">
        <v>176</v>
      </c>
      <c r="D56" s="1296" t="s">
        <v>177</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32"/>
      <c r="AQ56" s="3426"/>
      <c r="AR56" s="3426"/>
      <c r="AS56" s="3426"/>
      <c r="AT56" s="3427"/>
      <c r="AU56" s="3433"/>
      <c r="AV56" s="2862"/>
      <c r="AW56" s="3433"/>
      <c r="AX56" s="2862"/>
      <c r="AY56" s="3432"/>
      <c r="AZ56" s="3426"/>
      <c r="BA56" s="3426"/>
      <c r="BB56" s="3426"/>
      <c r="BC56" s="3427"/>
      <c r="BD56" s="3433"/>
      <c r="BE56" s="2862"/>
      <c r="BF56" s="3433"/>
      <c r="BG56" s="2862"/>
      <c r="BH56" s="3432"/>
      <c r="BI56" s="3426"/>
      <c r="BJ56" s="3426"/>
      <c r="BK56" s="3426"/>
      <c r="BL56" s="3427"/>
      <c r="BM56" s="3433"/>
      <c r="BN56" s="2862"/>
      <c r="BO56" s="3433"/>
      <c r="BP56" s="2862"/>
      <c r="BQ56" s="3432"/>
      <c r="BR56" s="3426"/>
      <c r="BS56" s="3426"/>
      <c r="BT56" s="3426"/>
      <c r="BU56" s="3427"/>
      <c r="BV56" s="3433"/>
      <c r="BW56" s="2862"/>
      <c r="BX56" s="3433"/>
      <c r="BY56" s="2862"/>
      <c r="BZ56" s="1378"/>
      <c r="CA56" s="2137" t="s">
        <v>440</v>
      </c>
      <c r="CB56" s="517">
        <f>STRCHECKDATE(X58:BZ58)</f>
      </c>
      <c r="CC56" s="506"/>
      <c r="CD56" s="506" t="str">
        <f>IF(V56="","",V56)</f>
        <v/>
      </c>
      <c r="CE56" s="506"/>
      <c r="CF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45292-45657</v>
      </c>
      <c r="AL57" s="2152"/>
      <c r="AM57" s="1981"/>
      <c r="AN57" s="2152"/>
      <c r="AO57" s="1981"/>
      <c r="AP57" s="3432"/>
      <c r="AQ57" s="3432"/>
      <c r="AR57" s="3432"/>
      <c r="AS57" s="3432"/>
      <c r="AT57" s="3436" t="str">
        <f>AU55&amp;"-"&amp;AW55</f>
        <v>45658-46022</v>
      </c>
      <c r="AU57" s="3433"/>
      <c r="AV57" s="2862"/>
      <c r="AW57" s="3433"/>
      <c r="AX57" s="2862"/>
      <c r="AY57" s="3432"/>
      <c r="AZ57" s="3432"/>
      <c r="BA57" s="3432"/>
      <c r="BB57" s="3432"/>
      <c r="BC57" s="3436" t="str">
        <f>BD55&amp;"-"&amp;BF55</f>
        <v>46023-46387</v>
      </c>
      <c r="BD57" s="3433"/>
      <c r="BE57" s="2862"/>
      <c r="BF57" s="3433"/>
      <c r="BG57" s="2862"/>
      <c r="BH57" s="3432"/>
      <c r="BI57" s="3432"/>
      <c r="BJ57" s="3432"/>
      <c r="BK57" s="3432"/>
      <c r="BL57" s="3436" t="str">
        <f>BM55&amp;"-"&amp;BO55</f>
        <v>46388-46752</v>
      </c>
      <c r="BM57" s="3433"/>
      <c r="BN57" s="2862"/>
      <c r="BO57" s="3433"/>
      <c r="BP57" s="2862"/>
      <c r="BQ57" s="3432"/>
      <c r="BR57" s="3432"/>
      <c r="BS57" s="3432"/>
      <c r="BT57" s="3432"/>
      <c r="BU57" s="3436" t="str">
        <f>BV55&amp;"-"&amp;BX55</f>
        <v>46753-47118</v>
      </c>
      <c r="BV57" s="3433"/>
      <c r="BW57" s="2862"/>
      <c r="BX57" s="3433"/>
      <c r="BY57" s="2862"/>
      <c r="BZ57" s="1379"/>
      <c r="CA57" s="2138"/>
      <c r="CC57" s="506"/>
      <c r="CD57" s="506" t="str">
        <f>IF(V57="","",V57)</f>
        <v/>
      </c>
      <c r="CE57" s="506"/>
      <c r="CF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602"/>
      <c r="AQ58" s="3603"/>
      <c r="AR58" s="3604"/>
      <c r="AS58" s="3605"/>
      <c r="AT58" s="3606"/>
      <c r="AU58" s="3433"/>
      <c r="AV58" s="2862"/>
      <c r="AW58" s="3433"/>
      <c r="AX58" s="2862"/>
      <c r="AY58" s="3607"/>
      <c r="AZ58" s="3608"/>
      <c r="BA58" s="3609"/>
      <c r="BB58" s="3610"/>
      <c r="BC58" s="3611"/>
      <c r="BD58" s="3433"/>
      <c r="BE58" s="2862"/>
      <c r="BF58" s="3433"/>
      <c r="BG58" s="2862"/>
      <c r="BH58" s="3612"/>
      <c r="BI58" s="3613"/>
      <c r="BJ58" s="3614"/>
      <c r="BK58" s="3615"/>
      <c r="BL58" s="3616"/>
      <c r="BM58" s="3433"/>
      <c r="BN58" s="2862"/>
      <c r="BO58" s="3433"/>
      <c r="BP58" s="2862"/>
      <c r="BQ58" s="3617"/>
      <c r="BR58" s="3618"/>
      <c r="BS58" s="3619"/>
      <c r="BT58" s="3620"/>
      <c r="BU58" s="3621"/>
      <c r="BV58" s="3433"/>
      <c r="BW58" s="2862"/>
      <c r="BX58" s="3433"/>
      <c r="BY58" s="2862"/>
      <c r="BZ58" s="319"/>
      <c r="CA58" s="2138"/>
      <c r="CC58" s="506"/>
      <c r="CD58" s="506" t="str">
        <f>IF(V58="","",V58)</f>
        <v>Добавить наименование поставщика</v>
      </c>
      <c r="CE58" s="506"/>
      <c r="CF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622"/>
      <c r="AQ59" s="3623"/>
      <c r="AR59" s="3624"/>
      <c r="AS59" s="3625"/>
      <c r="AT59" s="3626"/>
      <c r="AU59" s="3627"/>
      <c r="AV59" s="3628"/>
      <c r="AW59" s="3629"/>
      <c r="AX59" s="3630"/>
      <c r="AY59" s="3631"/>
      <c r="AZ59" s="3632"/>
      <c r="BA59" s="3633"/>
      <c r="BB59" s="3634"/>
      <c r="BC59" s="3635"/>
      <c r="BD59" s="3636"/>
      <c r="BE59" s="3637"/>
      <c r="BF59" s="3638"/>
      <c r="BG59" s="3639"/>
      <c r="BH59" s="3640"/>
      <c r="BI59" s="3641"/>
      <c r="BJ59" s="3642"/>
      <c r="BK59" s="3643"/>
      <c r="BL59" s="3644"/>
      <c r="BM59" s="3645"/>
      <c r="BN59" s="3646"/>
      <c r="BO59" s="3647"/>
      <c r="BP59" s="3648"/>
      <c r="BQ59" s="3649"/>
      <c r="BR59" s="3650"/>
      <c r="BS59" s="3651"/>
      <c r="BT59" s="3652"/>
      <c r="BU59" s="3653"/>
      <c r="BV59" s="3654"/>
      <c r="BW59" s="3655"/>
      <c r="BX59" s="3656"/>
      <c r="BY59" s="3657"/>
      <c r="BZ59" s="319"/>
      <c r="CA59" s="2139"/>
      <c r="CC59" s="506"/>
      <c r="CD59" s="506" t="str">
        <f>IF(V59="","",V59)</f>
        <v>Добавить вид теплоносителя (параметры теплоносителя)</v>
      </c>
      <c r="CE59" s="506"/>
      <c r="CF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58"/>
      <c r="AQ60" s="3659"/>
      <c r="AR60" s="3660"/>
      <c r="AS60" s="3661"/>
      <c r="AT60" s="3662"/>
      <c r="AU60" s="3663"/>
      <c r="AV60" s="3664"/>
      <c r="AW60" s="3665"/>
      <c r="AX60" s="3666"/>
      <c r="AY60" s="3667"/>
      <c r="AZ60" s="3668"/>
      <c r="BA60" s="3669"/>
      <c r="BB60" s="3670"/>
      <c r="BC60" s="3671"/>
      <c r="BD60" s="3672"/>
      <c r="BE60" s="3673"/>
      <c r="BF60" s="3674"/>
      <c r="BG60" s="3675"/>
      <c r="BH60" s="3676"/>
      <c r="BI60" s="3677"/>
      <c r="BJ60" s="3678"/>
      <c r="BK60" s="3679"/>
      <c r="BL60" s="3680"/>
      <c r="BM60" s="3681"/>
      <c r="BN60" s="3682"/>
      <c r="BO60" s="3683"/>
      <c r="BP60" s="3684"/>
      <c r="BQ60" s="3685"/>
      <c r="BR60" s="3686"/>
      <c r="BS60" s="3687"/>
      <c r="BT60" s="3688"/>
      <c r="BU60" s="3689"/>
      <c r="BV60" s="3690"/>
      <c r="BW60" s="3691"/>
      <c r="BX60" s="3692"/>
      <c r="BY60" s="3693"/>
      <c r="BZ60" s="367"/>
      <c r="CA60" s="291"/>
      <c r="CC60" s="506"/>
      <c r="CD60" s="506" t="str">
        <f>IF(V60="","",V60)</f>
        <v>Добавить группу потребителей</v>
      </c>
      <c r="CE60" s="506"/>
      <c r="CF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534"/>
      <c r="AQ61" s="3534"/>
      <c r="AR61" s="3534"/>
      <c r="AS61" s="3534"/>
      <c r="AT61" s="3534"/>
      <c r="AU61" s="3534"/>
      <c r="AV61" s="3534"/>
      <c r="AW61" s="3534"/>
      <c r="AX61" s="3534"/>
      <c r="AY61" s="3534"/>
      <c r="AZ61" s="3534"/>
      <c r="BA61" s="3534"/>
      <c r="BB61" s="3534"/>
      <c r="BC61" s="3534"/>
      <c r="BD61" s="3534"/>
      <c r="BE61" s="3534"/>
      <c r="BF61" s="3534"/>
      <c r="BG61" s="3534"/>
      <c r="BH61" s="3534"/>
      <c r="BI61" s="3534"/>
      <c r="BJ61" s="3534"/>
      <c r="BK61" s="3534"/>
      <c r="BL61" s="3534"/>
      <c r="BM61" s="3534"/>
      <c r="BN61" s="3534"/>
      <c r="BO61" s="3534"/>
      <c r="BP61" s="3534"/>
      <c r="BQ61" s="3534"/>
      <c r="BR61" s="3534"/>
      <c r="BS61" s="3534"/>
      <c r="BT61" s="3534"/>
      <c r="BU61" s="3534"/>
      <c r="BV61" s="3534"/>
      <c r="BW61" s="3534"/>
      <c r="BX61" s="3534"/>
      <c r="BY61" s="3534"/>
      <c r="BZ61" s="1418"/>
      <c r="CA61" s="1419"/>
      <c r="CC61" s="506"/>
      <c r="CD61" s="506" t="str">
        <f>IF(V61="","",V61)</f>
        <v/>
      </c>
      <c r="CE61" s="506"/>
      <c r="CF61" s="506"/>
    </row>
    <row s="3274"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178</v>
      </c>
      <c r="W62" s="1354"/>
      <c r="X62" s="1354"/>
      <c r="Y62" s="1354"/>
      <c r="Z62" s="1354"/>
      <c r="AA62" s="1354"/>
      <c r="AB62" s="1354"/>
      <c r="AC62" s="1354"/>
      <c r="AD62" s="1354"/>
      <c r="AE62" s="1354"/>
      <c r="AF62" s="1354"/>
      <c r="AG62" s="1354"/>
      <c r="AH62" s="1354"/>
      <c r="AI62" s="1354"/>
      <c r="AJ62" s="1354"/>
      <c r="AK62" s="1354"/>
      <c r="AL62" s="1354"/>
      <c r="AM62" s="1354"/>
      <c r="AN62" s="1354"/>
      <c r="AO62" s="1354"/>
      <c r="AP62" s="3541"/>
      <c r="AQ62" s="3541"/>
      <c r="AR62" s="3541"/>
      <c r="AS62" s="3541"/>
      <c r="AT62" s="3541"/>
      <c r="AU62" s="3541"/>
      <c r="AV62" s="3541"/>
      <c r="AW62" s="3541"/>
      <c r="AX62" s="3541"/>
      <c r="AY62" s="3541"/>
      <c r="AZ62" s="3541"/>
      <c r="BA62" s="3541"/>
      <c r="BB62" s="3541"/>
      <c r="BC62" s="3541"/>
      <c r="BD62" s="3541"/>
      <c r="BE62" s="3541"/>
      <c r="BF62" s="3541"/>
      <c r="BG62" s="3541"/>
      <c r="BH62" s="3541"/>
      <c r="BI62" s="3541"/>
      <c r="BJ62" s="3541"/>
      <c r="BK62" s="3541"/>
      <c r="BL62" s="3541"/>
      <c r="BM62" s="3541"/>
      <c r="BN62" s="3541"/>
      <c r="BO62" s="3541"/>
      <c r="BP62" s="3541"/>
      <c r="BQ62" s="3541"/>
      <c r="BR62" s="3541"/>
      <c r="BS62" s="3541"/>
      <c r="BT62" s="3541"/>
      <c r="BU62" s="3541"/>
      <c r="BV62" s="3541"/>
      <c r="BW62" s="3541"/>
      <c r="BX62" s="3541"/>
      <c r="BY62" s="3541"/>
      <c r="BZ62" s="1354"/>
      <c r="CA62" s="1354"/>
      <c r="CC62" s="795"/>
      <c r="CD62" s="795" t="str">
        <f>IF(V62="","",V62)</f>
        <v>Добавить источник для дифференциации</v>
      </c>
      <c r="CE62" s="795"/>
      <c r="CF62" s="795"/>
    </row>
    <row s="3274"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179</v>
      </c>
      <c r="W63" s="1354"/>
      <c r="X63" s="1354"/>
      <c r="Y63" s="1354"/>
      <c r="Z63" s="1354"/>
      <c r="AA63" s="1354"/>
      <c r="AB63" s="1354"/>
      <c r="AC63" s="1354"/>
      <c r="AD63" s="1354"/>
      <c r="AE63" s="1354"/>
      <c r="AF63" s="1354"/>
      <c r="AG63" s="1354"/>
      <c r="AH63" s="1354"/>
      <c r="AI63" s="1354"/>
      <c r="AJ63" s="1354"/>
      <c r="AK63" s="1354"/>
      <c r="AL63" s="1354"/>
      <c r="AM63" s="1354"/>
      <c r="AN63" s="1354"/>
      <c r="AO63" s="1354"/>
      <c r="AP63" s="3541"/>
      <c r="AQ63" s="3541"/>
      <c r="AR63" s="3541"/>
      <c r="AS63" s="3541"/>
      <c r="AT63" s="3541"/>
      <c r="AU63" s="3541"/>
      <c r="AV63" s="3541"/>
      <c r="AW63" s="3541"/>
      <c r="AX63" s="3541"/>
      <c r="AY63" s="3541"/>
      <c r="AZ63" s="3541"/>
      <c r="BA63" s="3541"/>
      <c r="BB63" s="3541"/>
      <c r="BC63" s="3541"/>
      <c r="BD63" s="3541"/>
      <c r="BE63" s="3541"/>
      <c r="BF63" s="3541"/>
      <c r="BG63" s="3541"/>
      <c r="BH63" s="3541"/>
      <c r="BI63" s="3541"/>
      <c r="BJ63" s="3541"/>
      <c r="BK63" s="3541"/>
      <c r="BL63" s="3541"/>
      <c r="BM63" s="3541"/>
      <c r="BN63" s="3541"/>
      <c r="BO63" s="3541"/>
      <c r="BP63" s="3541"/>
      <c r="BQ63" s="3541"/>
      <c r="BR63" s="3541"/>
      <c r="BS63" s="3541"/>
      <c r="BT63" s="3541"/>
      <c r="BU63" s="3541"/>
      <c r="BV63" s="3541"/>
      <c r="BW63" s="3541"/>
      <c r="BX63" s="3541"/>
      <c r="BY63" s="3541"/>
      <c r="BZ63" s="1354"/>
      <c r="CA63" s="1354"/>
      <c r="CC63" s="795"/>
      <c r="CD63" s="795" t="str">
        <f>IF(V63="","",V63)</f>
        <v>Добавить централизованную систему для дифференциации</v>
      </c>
      <c r="CE63" s="795"/>
      <c r="CF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180</v>
      </c>
      <c r="W64" s="1354"/>
      <c r="X64" s="1354"/>
      <c r="Y64" s="1354"/>
      <c r="Z64" s="1354"/>
      <c r="AA64" s="1354"/>
      <c r="AB64" s="1354"/>
      <c r="AC64" s="1354"/>
      <c r="AD64" s="1354"/>
      <c r="AE64" s="1354"/>
      <c r="AF64" s="1354"/>
      <c r="AG64" s="1354"/>
      <c r="AH64" s="1354"/>
      <c r="AI64" s="1354"/>
      <c r="AJ64" s="1354"/>
      <c r="AK64" s="1354"/>
      <c r="AL64" s="1354"/>
      <c r="AM64" s="1354"/>
      <c r="AN64" s="1354"/>
      <c r="AO64" s="1354"/>
      <c r="AP64" s="3541"/>
      <c r="AQ64" s="3541"/>
      <c r="AR64" s="3541"/>
      <c r="AS64" s="3541"/>
      <c r="AT64" s="3541"/>
      <c r="AU64" s="3541"/>
      <c r="AV64" s="3541"/>
      <c r="AW64" s="3541"/>
      <c r="AX64" s="3541"/>
      <c r="AY64" s="3541"/>
      <c r="AZ64" s="3541"/>
      <c r="BA64" s="3541"/>
      <c r="BB64" s="3541"/>
      <c r="BC64" s="3541"/>
      <c r="BD64" s="3541"/>
      <c r="BE64" s="3541"/>
      <c r="BF64" s="3541"/>
      <c r="BG64" s="3541"/>
      <c r="BH64" s="3541"/>
      <c r="BI64" s="3541"/>
      <c r="BJ64" s="3541"/>
      <c r="BK64" s="3541"/>
      <c r="BL64" s="3541"/>
      <c r="BM64" s="3541"/>
      <c r="BN64" s="3541"/>
      <c r="BO64" s="3541"/>
      <c r="BP64" s="3541"/>
      <c r="BQ64" s="3541"/>
      <c r="BR64" s="3541"/>
      <c r="BS64" s="3541"/>
      <c r="BT64" s="3541"/>
      <c r="BU64" s="3541"/>
      <c r="BV64" s="3541"/>
      <c r="BW64" s="3541"/>
      <c r="BX64" s="3541"/>
      <c r="BY64" s="3541"/>
      <c r="BZ64" s="1354"/>
      <c r="CA64" s="1354"/>
      <c r="CC64" s="506"/>
      <c r="CD64" s="506" t="str">
        <f>IF(V64="","",V64)</f>
        <v>Добавить территорию для дифференциации</v>
      </c>
      <c r="CE64" s="506"/>
      <c r="CF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181</v>
      </c>
      <c r="W65" s="1354"/>
      <c r="X65" s="1354"/>
      <c r="Y65" s="1354"/>
      <c r="Z65" s="1354"/>
      <c r="AA65" s="1354"/>
      <c r="AB65" s="1354"/>
      <c r="AC65" s="1354"/>
      <c r="AD65" s="1354"/>
      <c r="AE65" s="1354"/>
      <c r="AF65" s="1354"/>
      <c r="AG65" s="1354"/>
      <c r="AH65" s="1354"/>
      <c r="AI65" s="1354"/>
      <c r="AJ65" s="1354"/>
      <c r="AK65" s="1354"/>
      <c r="AL65" s="1354"/>
      <c r="AM65" s="1354"/>
      <c r="AN65" s="1354"/>
      <c r="AO65" s="1354"/>
      <c r="AP65" s="3541"/>
      <c r="AQ65" s="3541"/>
      <c r="AR65" s="3541"/>
      <c r="AS65" s="3541"/>
      <c r="AT65" s="3541"/>
      <c r="AU65" s="3541"/>
      <c r="AV65" s="3541"/>
      <c r="AW65" s="3541"/>
      <c r="AX65" s="3541"/>
      <c r="AY65" s="3541"/>
      <c r="AZ65" s="3541"/>
      <c r="BA65" s="3541"/>
      <c r="BB65" s="3541"/>
      <c r="BC65" s="3541"/>
      <c r="BD65" s="3541"/>
      <c r="BE65" s="3541"/>
      <c r="BF65" s="3541"/>
      <c r="BG65" s="3541"/>
      <c r="BH65" s="3541"/>
      <c r="BI65" s="3541"/>
      <c r="BJ65" s="3541"/>
      <c r="BK65" s="3541"/>
      <c r="BL65" s="3541"/>
      <c r="BM65" s="3541"/>
      <c r="BN65" s="3541"/>
      <c r="BO65" s="3541"/>
      <c r="BP65" s="3541"/>
      <c r="BQ65" s="3541"/>
      <c r="BR65" s="3541"/>
      <c r="BS65" s="3541"/>
      <c r="BT65" s="3541"/>
      <c r="BU65" s="3541"/>
      <c r="BV65" s="3541"/>
      <c r="BW65" s="3541"/>
      <c r="BX65" s="3541"/>
      <c r="BY65" s="3541"/>
      <c r="BZ65" s="1354"/>
      <c r="CA65" s="1354"/>
      <c r="CC65" s="795"/>
      <c r="CD65" s="795" t="str">
        <f>IF(V65="","",V65)</f>
        <v>Добавить наименование тарифа</v>
      </c>
      <c r="CE65" s="795"/>
      <c r="CF65" s="795"/>
    </row>
    <row customHeight="1" ht="11.25">
      <c r="N66" s="1163"/>
      <c r="O66" s="1163"/>
      <c r="P66" s="515"/>
      <c r="Q66" s="1163"/>
      <c r="R66" s="1163"/>
      <c r="S66" s="1163"/>
      <c r="T66" s="1163"/>
      <c r="U66" s="1163"/>
      <c r="AP66" s="3407"/>
      <c r="AQ66" s="3407"/>
      <c r="AR66" s="3407"/>
      <c r="AS66" s="3407"/>
      <c r="AT66" s="3407"/>
      <c r="AU66" s="3407"/>
      <c r="AV66" s="3407"/>
      <c r="AW66" s="3407"/>
      <c r="AX66" s="3407"/>
      <c r="AY66" s="3407"/>
      <c r="AZ66" s="3407"/>
      <c r="BA66" s="3407"/>
      <c r="BB66" s="3407"/>
      <c r="BC66" s="3407"/>
      <c r="BD66" s="3407"/>
      <c r="BE66" s="3407"/>
      <c r="BF66" s="3407"/>
      <c r="BG66" s="3407"/>
      <c r="BH66" s="3407"/>
      <c r="BI66" s="3407"/>
      <c r="BJ66" s="3407"/>
      <c r="BK66" s="3407"/>
      <c r="BL66" s="3407"/>
      <c r="BM66" s="3407"/>
      <c r="BN66" s="3407"/>
      <c r="BO66" s="3407"/>
      <c r="BP66" s="3407"/>
      <c r="BQ66" s="3407"/>
      <c r="BR66" s="3407"/>
      <c r="BS66" s="3407"/>
      <c r="BT66" s="3407"/>
      <c r="BU66" s="3407"/>
      <c r="BV66" s="3407"/>
      <c r="BW66" s="3407"/>
      <c r="BX66" s="3407"/>
      <c r="BY66" s="3407"/>
      <c r="CB66" s="1163"/>
      <c r="CC66" s="1163"/>
      <c r="CD66" s="1163"/>
      <c r="CE66" s="1163"/>
      <c r="CF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3694"/>
      <c r="AQ67" s="3694"/>
      <c r="AR67" s="3694"/>
      <c r="AS67" s="3694"/>
      <c r="AT67" s="3694"/>
      <c r="AU67" s="3694"/>
      <c r="AV67" s="3694"/>
      <c r="AW67" s="3694"/>
      <c r="AX67" s="3694"/>
      <c r="AY67" s="3694"/>
      <c r="AZ67" s="3694"/>
      <c r="BA67" s="3694"/>
      <c r="BB67" s="3694"/>
      <c r="BC67" s="3694"/>
      <c r="BD67" s="3694"/>
      <c r="BE67" s="3694"/>
      <c r="BF67" s="3694"/>
      <c r="BG67" s="3694"/>
      <c r="BH67" s="3694"/>
      <c r="BI67" s="3694"/>
      <c r="BJ67" s="3694"/>
      <c r="BK67" s="3694"/>
      <c r="BL67" s="3694"/>
      <c r="BM67" s="3694"/>
      <c r="BN67" s="3694"/>
      <c r="BO67" s="3694"/>
      <c r="BP67" s="3694"/>
      <c r="BQ67" s="3694"/>
      <c r="BR67" s="3694"/>
      <c r="BS67" s="3694"/>
      <c r="BT67" s="3694"/>
      <c r="BU67" s="3694"/>
      <c r="BV67" s="3694"/>
      <c r="BW67" s="3694"/>
      <c r="BX67" s="3694"/>
      <c r="BY67" s="3694"/>
      <c r="BZ67" s="2106"/>
      <c r="CA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3694"/>
      <c r="AQ68" s="3694"/>
      <c r="AR68" s="3694"/>
      <c r="AS68" s="3694"/>
      <c r="AT68" s="3694"/>
      <c r="AU68" s="3694"/>
      <c r="AV68" s="3694"/>
      <c r="AW68" s="3694"/>
      <c r="AX68" s="3694"/>
      <c r="AY68" s="3694"/>
      <c r="AZ68" s="3694"/>
      <c r="BA68" s="3694"/>
      <c r="BB68" s="3694"/>
      <c r="BC68" s="3694"/>
      <c r="BD68" s="3694"/>
      <c r="BE68" s="3694"/>
      <c r="BF68" s="3694"/>
      <c r="BG68" s="3694"/>
      <c r="BH68" s="3694"/>
      <c r="BI68" s="3694"/>
      <c r="BJ68" s="3694"/>
      <c r="BK68" s="3694"/>
      <c r="BL68" s="3694"/>
      <c r="BM68" s="3694"/>
      <c r="BN68" s="3694"/>
      <c r="BO68" s="3694"/>
      <c r="BP68" s="3694"/>
      <c r="BQ68" s="3694"/>
      <c r="BR68" s="3694"/>
      <c r="BS68" s="3694"/>
      <c r="BT68" s="3694"/>
      <c r="BU68" s="3694"/>
      <c r="BV68" s="3694"/>
      <c r="BW68" s="3694"/>
      <c r="BX68" s="3694"/>
      <c r="BY68" s="3694"/>
      <c r="BZ68" s="2106"/>
      <c r="CA68" s="2106"/>
    </row>
    <row customHeight="1" ht="14.25">
      <c r="P69" s="515"/>
      <c r="AP69" s="3407"/>
      <c r="AQ69" s="3407"/>
      <c r="AR69" s="3407"/>
      <c r="AS69" s="3407"/>
      <c r="AT69" s="3407"/>
      <c r="AU69" s="3407"/>
      <c r="AV69" s="3407"/>
      <c r="AW69" s="3407"/>
      <c r="AX69" s="3407"/>
      <c r="AY69" s="3407"/>
      <c r="AZ69" s="3407"/>
      <c r="BA69" s="3407"/>
      <c r="BB69" s="3407"/>
      <c r="BC69" s="3407"/>
      <c r="BD69" s="3407"/>
      <c r="BE69" s="3407"/>
      <c r="BF69" s="3407"/>
      <c r="BG69" s="3407"/>
      <c r="BH69" s="3407"/>
      <c r="BI69" s="3407"/>
      <c r="BJ69" s="3407"/>
      <c r="BK69" s="3407"/>
      <c r="BL69" s="3407"/>
      <c r="BM69" s="3407"/>
      <c r="BN69" s="3407"/>
      <c r="BO69" s="3407"/>
      <c r="BP69" s="3407"/>
      <c r="BQ69" s="3407"/>
      <c r="BR69" s="3407"/>
      <c r="BS69" s="3407"/>
      <c r="BT69" s="3407"/>
      <c r="BU69" s="3407"/>
      <c r="BV69" s="3407"/>
      <c r="BW69" s="3407"/>
      <c r="BX69" s="3407"/>
      <c r="BY69" s="3407"/>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3694"/>
      <c r="AQ70" s="3694"/>
      <c r="AR70" s="3694"/>
      <c r="AS70" s="3694"/>
      <c r="AT70" s="3694"/>
      <c r="AU70" s="3694"/>
      <c r="AV70" s="3694"/>
      <c r="AW70" s="3694"/>
      <c r="AX70" s="3694"/>
      <c r="AY70" s="3694"/>
      <c r="AZ70" s="3694"/>
      <c r="BA70" s="3694"/>
      <c r="BB70" s="3694"/>
      <c r="BC70" s="3694"/>
      <c r="BD70" s="3694"/>
      <c r="BE70" s="3694"/>
      <c r="BF70" s="3694"/>
      <c r="BG70" s="3694"/>
      <c r="BH70" s="3694"/>
      <c r="BI70" s="3694"/>
      <c r="BJ70" s="3694"/>
      <c r="BK70" s="3694"/>
      <c r="BL70" s="3694"/>
      <c r="BM70" s="3694"/>
      <c r="BN70" s="3694"/>
      <c r="BO70" s="3694"/>
      <c r="BP70" s="3694"/>
      <c r="BQ70" s="3694"/>
      <c r="BR70" s="3694"/>
      <c r="BS70" s="3694"/>
      <c r="BT70" s="3694"/>
      <c r="BU70" s="3694"/>
      <c r="BV70" s="3694"/>
      <c r="BW70" s="3694"/>
      <c r="BX70" s="3694"/>
      <c r="BY70" s="3694"/>
      <c r="BZ70" s="2106"/>
      <c r="CA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3694"/>
      <c r="AQ71" s="3694"/>
      <c r="AR71" s="3694"/>
      <c r="AS71" s="3694"/>
      <c r="AT71" s="3694"/>
      <c r="AU71" s="3694"/>
      <c r="AV71" s="3694"/>
      <c r="AW71" s="3694"/>
      <c r="AX71" s="3694"/>
      <c r="AY71" s="3694"/>
      <c r="AZ71" s="3694"/>
      <c r="BA71" s="3694"/>
      <c r="BB71" s="3694"/>
      <c r="BC71" s="3694"/>
      <c r="BD71" s="3694"/>
      <c r="BE71" s="3694"/>
      <c r="BF71" s="3694"/>
      <c r="BG71" s="3694"/>
      <c r="BH71" s="3694"/>
      <c r="BI71" s="3694"/>
      <c r="BJ71" s="3694"/>
      <c r="BK71" s="3694"/>
      <c r="BL71" s="3694"/>
      <c r="BM71" s="3694"/>
      <c r="BN71" s="3694"/>
      <c r="BO71" s="3694"/>
      <c r="BP71" s="3694"/>
      <c r="BQ71" s="3694"/>
      <c r="BR71" s="3694"/>
      <c r="BS71" s="3694"/>
      <c r="BT71" s="3694"/>
      <c r="BU71" s="3694"/>
      <c r="BV71" s="3694"/>
      <c r="BW71" s="3694"/>
      <c r="BX71" s="3694"/>
      <c r="BY71" s="3694"/>
      <c r="BZ71" s="2106"/>
      <c r="CA71" s="2106"/>
    </row>
  </sheetData>
  <sheetProtection formatColumns="0" formatRows="0" autoFilter="0" sort="0" insertRows="0" insertColumns="1" deleteRows="0" deleteColumns="0"/>
  <mergeCells count="230">
    <mergeCell ref="AN19:AN22"/>
    <mergeCell ref="AO19:AO22"/>
    <mergeCell ref="E2:E17"/>
    <mergeCell ref="X2:AF2"/>
    <mergeCell ref="AG2:BZ2"/>
    <mergeCell ref="F3:F16"/>
    <mergeCell ref="X3:AF3"/>
    <mergeCell ref="AG3:BZ3"/>
    <mergeCell ref="G4:G15"/>
    <mergeCell ref="X4:AF4"/>
    <mergeCell ref="AG4:BZ4"/>
    <mergeCell ref="H5:H14"/>
    <mergeCell ref="X5:AF5"/>
    <mergeCell ref="AG5:BZ5"/>
    <mergeCell ref="I6:I13"/>
    <mergeCell ref="Q6:Q13"/>
    <mergeCell ref="X6:AF6"/>
    <mergeCell ref="AG6:BZ6"/>
    <mergeCell ref="CA9:CA12"/>
    <mergeCell ref="J7:J12"/>
    <mergeCell ref="R7:R12"/>
    <mergeCell ref="X7:AF7"/>
    <mergeCell ref="AG7:BZ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BZ54"/>
    <mergeCell ref="K55:K58"/>
    <mergeCell ref="AD48:AE48"/>
    <mergeCell ref="AM48:AN48"/>
    <mergeCell ref="X41:AF41"/>
    <mergeCell ref="AG41:AO41"/>
    <mergeCell ref="U42:BZ42"/>
    <mergeCell ref="U43:U47"/>
    <mergeCell ref="V43:V47"/>
    <mergeCell ref="X43:AE43"/>
    <mergeCell ref="AF43:AF47"/>
    <mergeCell ref="AG43:AN43"/>
    <mergeCell ref="AO43:AO47"/>
    <mergeCell ref="AC55:AC58"/>
    <mergeCell ref="AE55:AE58"/>
    <mergeCell ref="AD55:AD58"/>
    <mergeCell ref="E49:E64"/>
    <mergeCell ref="X49:AF49"/>
    <mergeCell ref="AG49:BZ49"/>
    <mergeCell ref="F50:F63"/>
    <mergeCell ref="X50:AF50"/>
    <mergeCell ref="AG50:BZ50"/>
    <mergeCell ref="G51:G62"/>
    <mergeCell ref="X51:AF51"/>
    <mergeCell ref="AG51:BZ51"/>
    <mergeCell ref="H52:H61"/>
    <mergeCell ref="X52:AF52"/>
    <mergeCell ref="AG52:BZ52"/>
    <mergeCell ref="I53:I60"/>
    <mergeCell ref="Q53:Q60"/>
    <mergeCell ref="L56:L57"/>
    <mergeCell ref="AF55:AF58"/>
    <mergeCell ref="AH44:AK44"/>
    <mergeCell ref="AL44:AN45"/>
    <mergeCell ref="AH45:AH47"/>
    <mergeCell ref="X53:AF53"/>
    <mergeCell ref="AG53:BZ53"/>
    <mergeCell ref="AI45:AK45"/>
    <mergeCell ref="AI46:AI47"/>
    <mergeCell ref="AJ46:AK46"/>
    <mergeCell ref="AL46:AL47"/>
    <mergeCell ref="AM46:AN47"/>
    <mergeCell ref="BZ43:BZ47"/>
    <mergeCell ref="X44:X47"/>
    <mergeCell ref="AG44:AG47"/>
    <mergeCell ref="V71:CA71"/>
    <mergeCell ref="U39:V39"/>
    <mergeCell ref="X39:AE39"/>
    <mergeCell ref="AG39:AN39"/>
    <mergeCell ref="U38:V38"/>
    <mergeCell ref="X38:AE38"/>
    <mergeCell ref="AG38:AN38"/>
    <mergeCell ref="AL55:AL58"/>
    <mergeCell ref="AM55:AM58"/>
    <mergeCell ref="AN55:AN58"/>
    <mergeCell ref="AO55:AO58"/>
    <mergeCell ref="V70:CA70"/>
    <mergeCell ref="CA42:CA47"/>
    <mergeCell ref="CA56:CA59"/>
    <mergeCell ref="V67:CA67"/>
    <mergeCell ref="V68:CA68"/>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Z983095 X65591:BZ65591 X131127:BZ131127 X196663:BZ196663 X262199:BZ262199 X327735:BZ327735 X393271:BZ393271 X458807:BZ458807 X524343:BZ524343 X589879:BZ589879 X655415:BZ655415 X720951:BZ720951 X786487:BZ786487 X852023:BZ852023 X917559:BZ917559">
      <formula1>kind_of_cons</formula1>
    </dataValidation>
    <dataValidation allowBlank="1" sqref="U131130:CA131136 U196666:CA196672 U262202:CA262208 U327738:CA327744 U393274:CA393280 U458810:CA458816 U524346:CA524352 U589882:CA589888 U655418:CA655424 U720954:CA720960 U786490:CA786496 U852026:CA852032 U917562:CA917568 U983098:CA983104 U65594:CA65600"/>
    <dataValidation type="textLength" operator="lessThanOrEqual" allowBlank="1" showInputMessage="1" showErrorMessage="1" errorTitle="Ошибка" error="Допускается ввод не более 900 символов!" sqref="CA65586:CA65593 CA131122:CA131129 CA196658:CA196665 CA262194:CA262201 CA327730:CA327737 CA393266:CA393273 CA458802:CA458809 CA524338:CA524345 CA589874:CA589881 CA655410:CA655417 CA720946:CA720953 CA786482:CA786489 CA852018:CA852025 CA917554:CA917561 CA983090:CA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Y393272 AO327736:BY327736 AO524344:BY524344 AO55 AV55 AX55 BE55 BG55 BN55 BP55 BW55 BY55 AO589880:BY589880 AO655416:BY655416 AO19:AO21 AO720952:BY720952 AO786488:BY786488 AO852024:BY852024 AO917560:BY917560 AO983096:BY983096 AO65592:BY65592 AO131128:BY131128 AO458808:BY458808 AF55 AO196664:BY196664 AF8 AD8 AM55 AM19:AM21 AO262200:BY262200 AD55 AO8 AV8 AX8 BE8 BG8 BN8 BP8 BW8 BY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B2892-ED1C-E5FF-0949-C357B900686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2" customFormat="1" customHeight="1" ht="14.25" hidden="1">
      <c r="M23" s="1538"/>
      <c r="N23" s="1538"/>
      <c r="O23" s="1539" t="s">
        <v>407</v>
      </c>
      <c r="P23" s="1538"/>
      <c r="Q23" s="1540"/>
      <c r="R23" s="1540"/>
      <c r="Y23" s="1537" t="s">
        <v>409</v>
      </c>
      <c r="AA23" s="1537" t="s">
        <v>410</v>
      </c>
      <c r="AB23" s="1537" t="s">
        <v>459</v>
      </c>
      <c r="AE23" s="1537" t="s">
        <v>460</v>
      </c>
      <c r="AF23" s="1537" t="s">
        <v>459</v>
      </c>
      <c r="AI23" s="1537" t="s">
        <v>461</v>
      </c>
      <c r="AJ23" s="1537" t="s">
        <v>459</v>
      </c>
      <c r="AM23" s="1537" t="s">
        <v>462</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45231.44704861111</v>
      </c>
      <c r="W31" s="2099"/>
      <c r="X31" s="2099"/>
      <c r="Y31" s="2099"/>
      <c r="Z31" s="2099"/>
      <c r="AA31" s="322"/>
      <c r="AB31" s="2099" t="str">
        <f>IF(TITLE_DATE_PR_CHANGE="",IF(TITLE_DATE_PR="","",TITLE_DATE_PR),TITLE_DATE_PR_CHANGE)</f>
        <v>45231.44704861111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АК-2729</v>
      </c>
      <c r="W32" s="2100"/>
      <c r="X32" s="2100"/>
      <c r="Y32" s="2100"/>
      <c r="Z32" s="2100"/>
      <c r="AA32" s="322"/>
      <c r="AB32" s="2100" t="str">
        <f>IF(TITLE_NUMBER_PR_CHANGE="",IF(TITLE_NUMBER_PR="","",TITLE_NUMBER_PR),TITLE_NUMBER_PR_CHANGE)</f>
        <v>АК-2729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45231.44704861111</v>
      </c>
      <c r="W35" s="2099"/>
      <c r="X35" s="2099"/>
      <c r="Y35" s="2099"/>
      <c r="Z35" s="2099"/>
      <c r="AA35" s="322"/>
      <c r="AB35" s="2099" t="str">
        <f>IF(TITLE_DATE_PR_CHANGE="",IF(TITLE_DATE_PR="","",TITLE_DATE_PR),TITLE_DATE_PR_CHANGE)</f>
        <v>45231.44704861111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АК-2729</v>
      </c>
      <c r="W36" s="2100"/>
      <c r="X36" s="2100"/>
      <c r="Y36" s="2100"/>
      <c r="Z36" s="2100"/>
      <c r="AA36" s="322"/>
      <c r="AB36" s="2100" t="str">
        <f>IF(TITLE_NUMBER_PR_CHANGE="",IF(TITLE_NUMBER_PR="","",TITLE_NUMBER_PR),TITLE_NUMBER_PR_CHANGE)</f>
        <v>АК-2729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202</v>
      </c>
      <c r="B49" s="1373" t="s">
        <v>203</v>
      </c>
      <c r="C49" s="1373" t="s">
        <v>204</v>
      </c>
      <c r="D49" s="1373" t="s">
        <v>205</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202</v>
      </c>
      <c r="B50" s="1373" t="s">
        <v>203</v>
      </c>
      <c r="C50" s="1373" t="s">
        <v>204</v>
      </c>
      <c r="D50" s="1373" t="s">
        <v>205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202</v>
      </c>
      <c r="B51" s="1393" t="s">
        <v>203</v>
      </c>
      <c r="C51" s="1393" t="s">
        <v>204</v>
      </c>
      <c r="D51" s="1393" t="s">
        <v>205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178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179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180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180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EE39-2C21-21CE-119D-371BE90484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74" width="19.140625" hidden="1" customWidth="1"/>
    <col min="13" max="14" style="3295" width="12.28125" hidden="1" customWidth="1"/>
    <col min="15" max="15" style="3295" width="23.421875" hidden="1" customWidth="1"/>
    <col min="16" max="16" style="3784"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216</v>
      </c>
      <c r="B45" s="1393" t="s">
        <v>217</v>
      </c>
      <c r="C45" s="1393" t="s">
        <v>218</v>
      </c>
      <c r="D45" s="1393" t="s">
        <v>486</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216</v>
      </c>
      <c r="B46" s="1393" t="s">
        <v>217</v>
      </c>
      <c r="C46" s="1393" t="s">
        <v>218</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216</v>
      </c>
      <c r="B49" s="1393" t="s">
        <v>217</v>
      </c>
      <c r="C49" s="1393" t="s">
        <v>218</v>
      </c>
      <c r="D49" s="1393" t="s">
        <v>486</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C96AD-AF05-5137-2D29-BEA9EB3541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90" width="19.140625" hidden="1" customWidth="1"/>
    <col min="13" max="14" style="3295" width="12.28125" hidden="1" customWidth="1"/>
    <col min="15" max="15" style="3295" width="23.421875" hidden="1" customWidth="1"/>
    <col min="16" max="16" style="3795"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221</v>
      </c>
      <c r="B45" s="1393" t="s">
        <v>222</v>
      </c>
      <c r="C45" s="1393" t="s">
        <v>223</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221</v>
      </c>
      <c r="B46" s="1393" t="s">
        <v>222</v>
      </c>
      <c r="C46" s="1393" t="s">
        <v>223</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221</v>
      </c>
      <c r="B49" s="1393" t="s">
        <v>222</v>
      </c>
      <c r="C49" s="1393" t="s">
        <v>223</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2AE8B-E909-25A1-060F-0893961BB8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90" width="19.140625" hidden="1" customWidth="1"/>
    <col min="13" max="14" style="3295" width="12.28125" hidden="1" customWidth="1"/>
    <col min="15" max="15" style="3295" width="23.421875" hidden="1" customWidth="1"/>
    <col min="16" max="16" style="3795"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226</v>
      </c>
      <c r="B45" s="1393" t="s">
        <v>227</v>
      </c>
      <c r="C45" s="1393" t="s">
        <v>228</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226</v>
      </c>
      <c r="B46" s="1393" t="s">
        <v>227</v>
      </c>
      <c r="C46" s="1393" t="s">
        <v>228</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226</v>
      </c>
      <c r="B49" s="1393" t="s">
        <v>227</v>
      </c>
      <c r="C49" s="1393" t="s">
        <v>228</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702D9-5E44-0CE6-949B-A1F8943DE7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90" width="19.140625" hidden="1" customWidth="1"/>
    <col min="13" max="14" style="3295" width="12.28125" hidden="1" customWidth="1"/>
    <col min="15" max="15" style="3295" width="23.421875" hidden="1" customWidth="1"/>
    <col min="16" max="16" style="3795"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231</v>
      </c>
      <c r="B45" s="1393" t="s">
        <v>232</v>
      </c>
      <c r="C45" s="1393" t="s">
        <v>233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231</v>
      </c>
      <c r="B46" s="1393" t="s">
        <v>232</v>
      </c>
      <c r="C46" s="1393" t="s">
        <v>233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231</v>
      </c>
      <c r="B49" s="1393" t="s">
        <v>232</v>
      </c>
      <c r="C49" s="1393" t="s">
        <v>233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7BF73-8B55-0206-1B57-2B18C1D173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45231.44704861111</v>
      </c>
      <c r="W32" s="2099"/>
      <c r="X32" s="2099"/>
      <c r="Y32" s="2099"/>
      <c r="Z32" s="2099"/>
      <c r="AA32" s="2099"/>
      <c r="AB32" s="2099"/>
      <c r="AC32" s="322"/>
      <c r="AD32" s="2099" t="str">
        <f>IF(TITLE_DATE_PR_CHANGE="",IF(TITLE_DATE_PR="","",TITLE_DATE_PR),TITLE_DATE_PR_CHANGE)</f>
        <v>45231.44704861111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45231.44704861111</v>
      </c>
      <c r="W36" s="2099"/>
      <c r="X36" s="2099"/>
      <c r="Y36" s="2099"/>
      <c r="Z36" s="2099"/>
      <c r="AA36" s="2099"/>
      <c r="AB36" s="2099"/>
      <c r="AC36" s="322"/>
      <c r="AD36" s="2099" t="str">
        <f>IF(TITLE_DATE_PR_CHANGE="",IF(TITLE_DATE_PR="","",TITLE_DATE_PR),TITLE_DATE_PR_CHANGE)</f>
        <v>45231.44704861111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236</v>
      </c>
      <c r="B49" s="1373" t="s">
        <v>237</v>
      </c>
      <c r="C49" s="1373" t="s">
        <v>238</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236</v>
      </c>
      <c r="B50" s="1373" t="s">
        <v>237</v>
      </c>
      <c r="C50" s="1373" t="s">
        <v>238</v>
      </c>
      <c r="D50" s="1373" t="s">
        <v>504</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236</v>
      </c>
      <c r="B51" s="1373" t="s">
        <v>237</v>
      </c>
      <c r="C51" s="1373" t="s">
        <v>238</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236</v>
      </c>
      <c r="B58" s="1373" t="s">
        <v>237</v>
      </c>
      <c r="C58" s="1373" t="s">
        <v>238</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236</v>
      </c>
      <c r="B59" s="1373" t="s">
        <v>237</v>
      </c>
      <c r="C59" s="1373" t="s">
        <v>238</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179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180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075D5-1223-A67D-1C74-AD19091973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23" width="19.140625" hidden="1" customWidth="1"/>
    <col min="13" max="14" style="3295" width="12.28125" hidden="1" customWidth="1"/>
    <col min="15" max="15" style="3295" width="23.421875" hidden="1" customWidth="1"/>
    <col min="16" max="16" style="382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256</v>
      </c>
      <c r="B45" s="1393" t="s">
        <v>257</v>
      </c>
      <c r="C45" s="1393" t="s">
        <v>258</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256</v>
      </c>
      <c r="B46" s="1393" t="s">
        <v>257</v>
      </c>
      <c r="C46" s="1393" t="s">
        <v>258</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256</v>
      </c>
      <c r="B49" s="1393" t="s">
        <v>257</v>
      </c>
      <c r="C49" s="1393" t="s">
        <v>258</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12466-AAED-B99B-F846-561D90248D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23" width="19.140625" hidden="1" customWidth="1"/>
    <col min="13" max="14" style="3295" width="12.28125" hidden="1" customWidth="1"/>
    <col min="15" max="15" style="3295" width="23.421875" hidden="1" customWidth="1"/>
    <col min="16" max="16" style="382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261</v>
      </c>
      <c r="B45" s="1393" t="s">
        <v>262</v>
      </c>
      <c r="C45" s="1393" t="s">
        <v>263</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261</v>
      </c>
      <c r="B46" s="1393" t="s">
        <v>262</v>
      </c>
      <c r="C46" s="1393" t="s">
        <v>263</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261</v>
      </c>
      <c r="B49" s="1393" t="s">
        <v>262</v>
      </c>
      <c r="C49" s="1393" t="s">
        <v>263</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B5476-EDAA-DE83-AA4A-AF6A7D0C55E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23"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45231.44704861111</v>
      </c>
      <c r="W32" s="2099"/>
      <c r="X32" s="2099"/>
      <c r="Y32" s="2099"/>
      <c r="Z32" s="2099"/>
      <c r="AA32" s="2099"/>
      <c r="AB32" s="2099"/>
      <c r="AC32" s="322"/>
      <c r="AD32" s="2099" t="str">
        <f>IF(TITLE_DATE_PR_CHANGE="",IF(TITLE_DATE_PR="","",TITLE_DATE_PR),TITLE_DATE_PR_CHANGE)</f>
        <v>45231.44704861111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45231.44704861111</v>
      </c>
      <c r="W36" s="2099"/>
      <c r="X36" s="2099"/>
      <c r="Y36" s="2099"/>
      <c r="Z36" s="2099"/>
      <c r="AA36" s="2099"/>
      <c r="AB36" s="2099"/>
      <c r="AC36" s="322"/>
      <c r="AD36" s="2099" t="str">
        <f>IF(TITLE_DATE_PR_CHANGE="",IF(TITLE_DATE_PR="","",TITLE_DATE_PR),TITLE_DATE_PR_CHANGE)</f>
        <v>45231.44704861111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179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180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E17C-91B2-EBC9-85F5-396B8498A1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23" width="19.140625" hidden="1" customWidth="1"/>
    <col min="13" max="14" style="3295" width="12.28125" hidden="1" customWidth="1"/>
    <col min="15" max="15" style="3295" width="23.421875" hidden="1" customWidth="1"/>
    <col min="16" max="16" style="382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973D-ADFF-40CD-AF34-A1AD82D28E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23" width="19.140625" hidden="1" customWidth="1"/>
    <col min="13" max="14" style="3295" width="12.28125" hidden="1" customWidth="1"/>
    <col min="15" max="15" style="3295" width="23.421875" hidden="1" customWidth="1"/>
    <col min="16" max="16" style="382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45231.44704861111</v>
      </c>
      <c r="W28" s="2099"/>
      <c r="X28" s="2099"/>
      <c r="Y28" s="2099"/>
      <c r="Z28" s="2099"/>
      <c r="AA28" s="2099"/>
      <c r="AB28" s="322"/>
      <c r="AC28" s="2099" t="str">
        <f>IF(TITLE_DATE_PR_CHANGE="",IF(TITLE_DATE_PR="","",TITLE_DATE_PR),TITLE_DATE_PR_CHANGE)</f>
        <v>45231.44704861111</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45231.44704861111</v>
      </c>
      <c r="W32" s="2099"/>
      <c r="X32" s="2099"/>
      <c r="Y32" s="2099"/>
      <c r="Z32" s="2099"/>
      <c r="AA32" s="2099"/>
      <c r="AB32" s="322"/>
      <c r="AC32" s="2099" t="str">
        <f>IF(TITLE_DATE_PR_CHANGE="",IF(TITLE_DATE_PR="","",TITLE_DATE_PR),TITLE_DATE_PR_CHANGE)</f>
        <v>45231.44704861111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179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180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A183A-FEAB-2BB2-9F6D-F317C75FB0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23"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45231.44704861111</v>
      </c>
      <c r="W32" s="2099"/>
      <c r="X32" s="2099"/>
      <c r="Y32" s="2099"/>
      <c r="Z32" s="2099"/>
      <c r="AA32" s="2099"/>
      <c r="AB32" s="2099"/>
      <c r="AC32" s="322"/>
      <c r="AD32" s="2099" t="str">
        <f>IF(TITLE_DATE_PR_CHANGE="",IF(TITLE_DATE_PR="","",TITLE_DATE_PR),TITLE_DATE_PR_CHANGE)</f>
        <v>45231.44704861111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45231.44704861111</v>
      </c>
      <c r="W36" s="2099"/>
      <c r="X36" s="2099"/>
      <c r="Y36" s="2099"/>
      <c r="Z36" s="2099"/>
      <c r="AA36" s="2099"/>
      <c r="AB36" s="2099"/>
      <c r="AC36" s="322"/>
      <c r="AD36" s="2099" t="str">
        <f>IF(TITLE_DATE_PR_CHANGE="",IF(TITLE_DATE_PR="","",TITLE_DATE_PR),TITLE_DATE_PR_CHANGE)</f>
        <v>45231.44704861111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251</v>
      </c>
      <c r="B49" s="1373" t="s">
        <v>252</v>
      </c>
      <c r="C49" s="1373" t="s">
        <v>253</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251</v>
      </c>
      <c r="B50" s="1373" t="s">
        <v>252</v>
      </c>
      <c r="C50" s="1373" t="s">
        <v>253</v>
      </c>
      <c r="D50" s="1373" t="s">
        <v>527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251</v>
      </c>
      <c r="B51" s="1373" t="s">
        <v>252</v>
      </c>
      <c r="C51" s="1373" t="s">
        <v>253</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251</v>
      </c>
      <c r="B58" s="1373" t="s">
        <v>252</v>
      </c>
      <c r="C58" s="1373" t="s">
        <v>253</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251</v>
      </c>
      <c r="B59" s="1373" t="s">
        <v>252</v>
      </c>
      <c r="C59" s="1373" t="s">
        <v>253</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179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180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990BB-A9C3-6864-CE9F-EBC35A2F616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51" width="10.7109375" hidden="1" customWidth="1"/>
    <col min="2" max="2" style="3293" width="16.8515625" hidden="1" customWidth="1"/>
    <col min="3" max="3" style="3842" width="5.57421875" hidden="1" customWidth="1"/>
    <col min="4" max="4" style="395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42" width="5.28125" customWidth="1"/>
    <col min="13" max="13" style="3842" width="3.7109375" customWidth="1"/>
    <col min="14" max="17" style="3293" width="3.7109375" customWidth="1"/>
    <col min="18" max="18" style="3842" width="10.57421875" customWidth="1"/>
    <col min="19" max="19" style="3293" width="34.7109375" customWidth="1"/>
    <col min="20" max="20" style="3293" width="9.421875" customWidth="1"/>
    <col min="21" max="21" style="3855" width="9.140625"/>
    <col min="22" max="26" style="3293"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42"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3842"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549</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296</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42"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3"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13"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13"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13"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22"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2"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2"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2"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2"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3"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13"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1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3"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22"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42"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22"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2"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2"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42" customFormat="1" customHeight="1" ht="0.75" hidden="1">
      <c r="A118" s="2212"/>
      <c r="D118" s="554"/>
      <c r="E118" s="1020" t="str">
        <f>E117&amp;".0"</f>
        <v>.0</v>
      </c>
      <c r="F118" s="1004"/>
      <c r="G118" s="1691"/>
      <c r="H118" s="999"/>
      <c r="I118" s="999"/>
      <c r="J118" s="1003"/>
    </row>
    <row s="3922"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842"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42"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72BEC-7D6F-8B5C-20DC-478D22A869A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7"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959" width="10.57421875" customWidth="1"/>
    <col min="22" max="22" style="3959" width="11.7109375" customWidth="1"/>
    <col min="23" max="23" style="3960"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585</v>
      </c>
      <c r="K10" s="527" t="s">
        <v>586</v>
      </c>
      <c r="L10" s="1971" t="s">
        <v>86</v>
      </c>
      <c r="M10" s="1971"/>
      <c r="N10" s="527" t="s">
        <v>587</v>
      </c>
      <c r="O10" s="527" t="s">
        <v>588</v>
      </c>
      <c r="P10" s="527" t="s">
        <v>589</v>
      </c>
      <c r="Q10" s="527" t="s">
        <v>590</v>
      </c>
      <c r="R10" s="527" t="s">
        <v>591</v>
      </c>
      <c r="S10" s="1971"/>
      <c r="T10" s="330"/>
    </row>
    <row s="2612" customFormat="1" customHeight="1" ht="15" hidden="1">
      <c r="A11" s="1059"/>
      <c r="D11" s="1032" t="s">
        <v>108</v>
      </c>
      <c r="E11" s="1032"/>
      <c r="F11" s="1032" t="s">
        <v>109</v>
      </c>
      <c r="G11" s="1032" t="s">
        <v>88</v>
      </c>
      <c r="H11" s="1032"/>
      <c r="I11" s="1032" t="s">
        <v>89</v>
      </c>
      <c r="J11" s="1032" t="s">
        <v>110</v>
      </c>
      <c r="K11" s="1032" t="s">
        <v>90</v>
      </c>
      <c r="L11" s="1032"/>
      <c r="M11" s="1032" t="s">
        <v>91</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38BD8-CC8F-430C-1C3D-ADAED114062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3293" width="16.8515625" hidden="1" customWidth="1"/>
    <col min="3" max="3" style="3842" width="5.57421875" hidden="1" customWidth="1"/>
    <col min="4" max="4" style="395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42" width="5.28125" customWidth="1"/>
    <col min="13" max="13" style="3842" width="3.7109375" customWidth="1"/>
    <col min="14" max="17" style="3293" width="3.7109375" customWidth="1"/>
    <col min="18" max="18" style="3842" width="10.57421875" customWidth="1"/>
    <col min="19" max="19" style="3293" width="34.7109375" customWidth="1"/>
    <col min="20" max="20" style="3293" width="9.421875" customWidth="1"/>
    <col min="21" max="21" style="3855"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3842"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549</v>
      </c>
      <c r="H14" s="1674" t="s">
        <v>293</v>
      </c>
      <c r="I14" s="1674" t="s">
        <v>293</v>
      </c>
      <c r="J14" s="1971"/>
    </row>
    <row customHeight="1" ht="18.75">
      <c r="D15" s="1678"/>
      <c r="E15" s="1670" t="s">
        <v>108</v>
      </c>
      <c r="F15" s="713" t="s">
        <v>600</v>
      </c>
      <c r="G15" s="1686" t="s">
        <v>535</v>
      </c>
      <c r="H15" s="563"/>
      <c r="I15" s="563"/>
      <c r="J15" s="277" t="s">
        <v>601</v>
      </c>
      <c r="K15" s="549" t="s">
        <v>602</v>
      </c>
    </row>
    <row customHeight="1" ht="33.75">
      <c r="D16" s="1678"/>
      <c r="E16" s="1670" t="s">
        <v>109</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297</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300</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42"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316</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110</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111</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B3BE-7277-8D21-76A9-7FE4FC5DB7E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3293" width="16.8515625" hidden="1" customWidth="1"/>
    <col min="3" max="3" style="3842" width="5.57421875" hidden="1" customWidth="1"/>
    <col min="4" max="4" style="395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42" width="5.28125" customWidth="1"/>
    <col min="13" max="13" style="3842" width="3.7109375" customWidth="1"/>
    <col min="14" max="17" style="3293" width="3.7109375" customWidth="1"/>
    <col min="18" max="18" style="3842" width="10.57421875" customWidth="1"/>
    <col min="19" max="19" style="3293" width="34.7109375" customWidth="1"/>
    <col min="20" max="20" style="3293" width="9.421875" customWidth="1"/>
    <col min="21" max="21" style="3855"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3842"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549</v>
      </c>
      <c r="H14" s="1700" t="s">
        <v>293</v>
      </c>
      <c r="I14" s="1700" t="s">
        <v>293</v>
      </c>
      <c r="J14" s="1971"/>
    </row>
    <row customHeight="1" ht="18.75">
      <c r="D15" s="1678"/>
      <c r="E15" s="1670" t="s">
        <v>108</v>
      </c>
      <c r="F15" s="713" t="s">
        <v>673</v>
      </c>
      <c r="G15" s="1697" t="s">
        <v>535</v>
      </c>
      <c r="H15" s="563"/>
      <c r="I15" s="563"/>
      <c r="J15" s="277" t="s">
        <v>674</v>
      </c>
      <c r="K15" s="549" t="s">
        <v>602</v>
      </c>
    </row>
    <row customHeight="1" ht="22.5">
      <c r="D16" s="1678"/>
      <c r="E16" s="1670" t="s">
        <v>109</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297</v>
      </c>
      <c r="F20" s="1707" t="s">
        <v>681</v>
      </c>
      <c r="G20" s="1694" t="s">
        <v>535</v>
      </c>
      <c r="H20" s="563"/>
      <c r="I20" s="563"/>
      <c r="J20" s="277"/>
      <c r="K20" s="549"/>
    </row>
    <row customHeight="1" ht="33.75">
      <c r="D21" s="1678"/>
      <c r="E21" s="1704" t="s">
        <v>300</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42"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110</v>
      </c>
      <c r="F35" s="1701" t="s">
        <v>662</v>
      </c>
      <c r="G35" s="1697" t="s">
        <v>296</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878"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83F8E-45FC-F141-7075-443CC951B73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53"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704</v>
      </c>
      <c r="F11" s="711" t="s">
        <v>549</v>
      </c>
      <c r="G11" s="471" t="s">
        <v>293</v>
      </c>
      <c r="H11" s="471" t="s">
        <v>382</v>
      </c>
      <c r="I11" s="813" t="s">
        <v>293</v>
      </c>
      <c r="J11" s="814" t="s">
        <v>382</v>
      </c>
      <c r="K11" s="2090"/>
      <c r="L11" s="664"/>
    </row>
    <row s="2612" customFormat="1" customHeight="1" ht="10.5">
      <c r="A12" s="959"/>
      <c r="D12" s="1032" t="s">
        <v>108</v>
      </c>
      <c r="E12" s="1032" t="s">
        <v>109</v>
      </c>
      <c r="F12" s="1032" t="s">
        <v>88</v>
      </c>
      <c r="G12" s="1033" t="str">
        <f>G1&amp;".1"</f>
        <v>4.1</v>
      </c>
      <c r="H12" s="1033" t="str">
        <f>G1&amp;".2"</f>
        <v>4.2</v>
      </c>
      <c r="I12" s="1033" t="str">
        <f>I1&amp;".1"</f>
        <v>4.1</v>
      </c>
      <c r="J12" s="1033" t="str">
        <f>I1&amp;".2"</f>
        <v>4.2</v>
      </c>
      <c r="K12" s="1033"/>
    </row>
    <row customHeight="1" ht="22.5">
      <c r="A13" s="2232" t="s">
        <v>705</v>
      </c>
      <c r="D13" s="960" t="s">
        <v>108</v>
      </c>
      <c r="E13" s="267" t="s">
        <v>706</v>
      </c>
      <c r="F13" s="666" t="s">
        <v>707</v>
      </c>
      <c r="G13" s="563"/>
      <c r="H13" s="667"/>
      <c r="I13" s="563"/>
      <c r="J13" s="667"/>
      <c r="K13" s="277" t="s">
        <v>708</v>
      </c>
      <c r="L13" s="726"/>
    </row>
    <row customHeight="1" ht="22.5">
      <c r="A14" s="2232"/>
      <c r="D14" s="545" t="s">
        <v>109</v>
      </c>
      <c r="E14" s="267" t="s">
        <v>709</v>
      </c>
      <c r="F14" s="666" t="s">
        <v>710</v>
      </c>
      <c r="G14" s="563"/>
      <c r="H14" s="668"/>
      <c r="I14" s="563"/>
      <c r="J14" s="668"/>
      <c r="K14" s="277" t="s">
        <v>711</v>
      </c>
      <c r="L14" s="726"/>
    </row>
    <row s="2624" customFormat="1" customHeight="1" ht="78.75">
      <c r="A15" s="2232"/>
      <c r="B15" s="517"/>
      <c r="D15" s="960" t="s">
        <v>88</v>
      </c>
      <c r="E15" s="713" t="s">
        <v>712</v>
      </c>
      <c r="F15" s="957" t="s">
        <v>296</v>
      </c>
      <c r="G15" s="957" t="s">
        <v>296</v>
      </c>
      <c r="H15" s="92"/>
      <c r="I15" s="957" t="s">
        <v>296</v>
      </c>
      <c r="J15" s="92"/>
      <c r="K15" s="277" t="s">
        <v>713</v>
      </c>
      <c r="L15" s="726"/>
    </row>
    <row s="2624" customFormat="1" customHeight="1" ht="22.5">
      <c r="A16" s="2232"/>
      <c r="B16" s="517"/>
      <c r="D16" s="960" t="s">
        <v>316</v>
      </c>
      <c r="E16" s="961" t="s">
        <v>714</v>
      </c>
      <c r="F16" s="957" t="s">
        <v>715</v>
      </c>
      <c r="G16" s="823"/>
      <c r="H16" s="92"/>
      <c r="I16" s="823"/>
      <c r="J16" s="92"/>
      <c r="K16" s="277"/>
      <c r="L16" s="726"/>
    </row>
    <row s="2624" customFormat="1" customHeight="1" ht="22.5">
      <c r="A17" s="2232"/>
      <c r="B17" s="517"/>
      <c r="D17" s="960" t="s">
        <v>324</v>
      </c>
      <c r="E17" s="961" t="s">
        <v>716</v>
      </c>
      <c r="F17" s="957" t="s">
        <v>717</v>
      </c>
      <c r="G17" s="823"/>
      <c r="H17" s="92"/>
      <c r="I17" s="823"/>
      <c r="J17" s="92"/>
      <c r="K17" s="277"/>
      <c r="L17" s="726"/>
    </row>
    <row s="2624" customFormat="1" customHeight="1" ht="33.75">
      <c r="A18" s="2232"/>
      <c r="B18" s="517"/>
      <c r="D18" s="960" t="s">
        <v>326</v>
      </c>
      <c r="E18" s="961" t="s">
        <v>718</v>
      </c>
      <c r="F18" s="957" t="s">
        <v>554</v>
      </c>
      <c r="G18" s="686"/>
      <c r="H18" s="92"/>
      <c r="I18" s="686"/>
      <c r="J18" s="92"/>
      <c r="K18" s="277"/>
      <c r="L18" s="726"/>
    </row>
    <row customHeight="1" ht="101.25">
      <c r="A19" s="2232"/>
      <c r="D19" s="960" t="s">
        <v>89</v>
      </c>
      <c r="E19" s="267" t="s">
        <v>719</v>
      </c>
      <c r="F19" s="666" t="s">
        <v>529</v>
      </c>
      <c r="G19" s="669"/>
      <c r="H19" s="668"/>
      <c r="I19" s="962"/>
      <c r="J19" s="668"/>
      <c r="K19" s="277" t="s">
        <v>720</v>
      </c>
      <c r="L19" s="726"/>
    </row>
    <row s="2624" customFormat="1" customHeight="1" ht="18.75">
      <c r="A20" s="2232"/>
      <c r="C20" s="963"/>
      <c r="D20" s="960" t="s">
        <v>650</v>
      </c>
      <c r="E20" s="961" t="s">
        <v>721</v>
      </c>
      <c r="F20" s="957" t="s">
        <v>296</v>
      </c>
      <c r="G20" s="957" t="s">
        <v>296</v>
      </c>
      <c r="H20" s="956" t="s">
        <v>296</v>
      </c>
      <c r="I20" s="957" t="s">
        <v>296</v>
      </c>
      <c r="J20" s="956" t="s">
        <v>296</v>
      </c>
      <c r="K20" s="955"/>
      <c r="L20" s="726"/>
      <c r="W20" s="681"/>
    </row>
    <row s="2624" customFormat="1" customHeight="1" ht="33.75">
      <c r="A21" s="2232"/>
      <c r="C21" s="963"/>
      <c r="D21" s="960" t="s">
        <v>653</v>
      </c>
      <c r="E21" s="582" t="s">
        <v>722</v>
      </c>
      <c r="F21" s="957" t="s">
        <v>723</v>
      </c>
      <c r="G21" s="949"/>
      <c r="H21" s="92"/>
      <c r="I21" s="949"/>
      <c r="J21" s="92"/>
      <c r="K21" s="955"/>
      <c r="L21" s="726"/>
      <c r="W21" s="681"/>
    </row>
    <row s="2624" customFormat="1" customHeight="1" ht="33.75">
      <c r="A22" s="2232"/>
      <c r="C22" s="963"/>
      <c r="D22" s="960" t="s">
        <v>656</v>
      </c>
      <c r="E22" s="582" t="s">
        <v>724</v>
      </c>
      <c r="F22" s="957" t="s">
        <v>725</v>
      </c>
      <c r="G22" s="949"/>
      <c r="H22" s="92"/>
      <c r="I22" s="949"/>
      <c r="J22" s="92"/>
      <c r="K22" s="955"/>
      <c r="L22" s="726"/>
      <c r="W22" s="681"/>
    </row>
    <row s="2624" customFormat="1" customHeight="1" ht="22.5">
      <c r="A23" s="2232"/>
      <c r="C23" s="963"/>
      <c r="D23" s="960" t="s">
        <v>693</v>
      </c>
      <c r="E23" s="961" t="s">
        <v>726</v>
      </c>
      <c r="F23" s="957" t="s">
        <v>296</v>
      </c>
      <c r="G23" s="957" t="s">
        <v>296</v>
      </c>
      <c r="H23" s="956" t="s">
        <v>296</v>
      </c>
      <c r="I23" s="957" t="s">
        <v>296</v>
      </c>
      <c r="J23" s="956" t="s">
        <v>296</v>
      </c>
      <c r="K23" s="955"/>
      <c r="L23" s="726"/>
      <c r="W23" s="681"/>
    </row>
    <row s="2624" customFormat="1" customHeight="1" ht="22.5">
      <c r="A24" s="2232"/>
      <c r="C24" s="963"/>
      <c r="D24" s="960" t="s">
        <v>727</v>
      </c>
      <c r="E24" s="582" t="s">
        <v>728</v>
      </c>
      <c r="F24" s="957" t="s">
        <v>729</v>
      </c>
      <c r="G24" s="949"/>
      <c r="H24" s="692"/>
      <c r="I24" s="949"/>
      <c r="J24" s="692"/>
      <c r="K24" s="955"/>
      <c r="L24" s="726"/>
      <c r="W24" s="681"/>
    </row>
    <row s="2624" customFormat="1" customHeight="1" ht="22.5">
      <c r="A25" s="2232"/>
      <c r="C25" s="963"/>
      <c r="D25" s="960" t="s">
        <v>730</v>
      </c>
      <c r="E25" s="582" t="s">
        <v>731</v>
      </c>
      <c r="F25" s="957" t="s">
        <v>296</v>
      </c>
      <c r="G25" s="957" t="s">
        <v>296</v>
      </c>
      <c r="H25" s="956" t="s">
        <v>296</v>
      </c>
      <c r="I25" s="957" t="s">
        <v>296</v>
      </c>
      <c r="J25" s="956" t="s">
        <v>296</v>
      </c>
      <c r="K25" s="955"/>
      <c r="L25" s="726"/>
      <c r="W25" s="681"/>
    </row>
    <row s="2624" customFormat="1" customHeight="1" ht="18.75">
      <c r="A26" s="2232"/>
      <c r="C26" s="963"/>
      <c r="D26" s="960" t="s">
        <v>732</v>
      </c>
      <c r="E26" s="559" t="s">
        <v>733</v>
      </c>
      <c r="F26" s="957" t="s">
        <v>734</v>
      </c>
      <c r="G26" s="686"/>
      <c r="H26" s="692"/>
      <c r="I26" s="686"/>
      <c r="J26" s="692"/>
      <c r="K26" s="955"/>
      <c r="L26" s="726"/>
      <c r="W26" s="681"/>
    </row>
    <row s="2624" customFormat="1" customHeight="1" ht="18.75">
      <c r="A27" s="2232"/>
      <c r="C27" s="963"/>
      <c r="D27" s="960" t="s">
        <v>735</v>
      </c>
      <c r="E27" s="559" t="s">
        <v>736</v>
      </c>
      <c r="F27" s="957" t="s">
        <v>737</v>
      </c>
      <c r="G27" s="686"/>
      <c r="H27" s="692"/>
      <c r="I27" s="686"/>
      <c r="J27" s="692"/>
      <c r="K27" s="955"/>
      <c r="L27" s="726"/>
      <c r="W27" s="681"/>
    </row>
    <row s="2624" customFormat="1" customHeight="1" ht="18.75">
      <c r="A28" s="2232"/>
      <c r="C28" s="963"/>
      <c r="D28" s="960" t="s">
        <v>738</v>
      </c>
      <c r="E28" s="582" t="s">
        <v>739</v>
      </c>
      <c r="F28" s="957" t="s">
        <v>296</v>
      </c>
      <c r="G28" s="957" t="s">
        <v>296</v>
      </c>
      <c r="H28" s="956" t="s">
        <v>296</v>
      </c>
      <c r="I28" s="957" t="s">
        <v>296</v>
      </c>
      <c r="J28" s="956" t="s">
        <v>296</v>
      </c>
      <c r="K28" s="955"/>
      <c r="L28" s="726"/>
      <c r="W28" s="681"/>
    </row>
    <row s="2624" customFormat="1" customHeight="1" ht="18.75">
      <c r="A29" s="2232"/>
      <c r="C29" s="963"/>
      <c r="D29" s="960" t="s">
        <v>740</v>
      </c>
      <c r="E29" s="559" t="s">
        <v>733</v>
      </c>
      <c r="F29" s="957" t="s">
        <v>741</v>
      </c>
      <c r="G29" s="686"/>
      <c r="H29" s="692"/>
      <c r="I29" s="686"/>
      <c r="J29" s="692"/>
      <c r="K29" s="955"/>
      <c r="L29" s="726"/>
      <c r="W29" s="681"/>
    </row>
    <row s="2624" customFormat="1" customHeight="1" ht="18.75">
      <c r="A30" s="2232"/>
      <c r="C30" s="963"/>
      <c r="D30" s="960" t="s">
        <v>742</v>
      </c>
      <c r="E30" s="559" t="s">
        <v>743</v>
      </c>
      <c r="F30" s="957" t="s">
        <v>744</v>
      </c>
      <c r="G30" s="686"/>
      <c r="H30" s="692"/>
      <c r="I30" s="686"/>
      <c r="J30" s="692"/>
      <c r="K30" s="955"/>
      <c r="L30" s="726"/>
      <c r="W30" s="681"/>
    </row>
    <row customHeight="1" ht="126.75">
      <c r="A31" s="2232"/>
      <c r="D31" s="960" t="s">
        <v>110</v>
      </c>
      <c r="E31" s="267" t="s">
        <v>745</v>
      </c>
      <c r="F31" s="666" t="s">
        <v>541</v>
      </c>
      <c r="G31" s="563"/>
      <c r="H31" s="668"/>
      <c r="I31" s="563"/>
      <c r="J31" s="668"/>
      <c r="K31" s="277" t="s">
        <v>746</v>
      </c>
      <c r="L31" s="726"/>
    </row>
    <row customHeight="1" ht="56.25">
      <c r="A32" s="2232"/>
      <c r="D32" s="960" t="s">
        <v>90</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109</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88</v>
      </c>
      <c r="E41" s="728" t="s">
        <v>761</v>
      </c>
      <c r="F41" s="666" t="s">
        <v>529</v>
      </c>
      <c r="G41" s="666" t="s">
        <v>529</v>
      </c>
      <c r="H41" s="1031"/>
      <c r="I41" s="666" t="s">
        <v>529</v>
      </c>
      <c r="J41" s="1031"/>
      <c r="K41" s="290"/>
    </row>
    <row s="2624" customFormat="1" customHeight="1" ht="45" hidden="1">
      <c r="A42" s="2232"/>
      <c r="B42" s="517"/>
      <c r="D42" s="671" t="s">
        <v>316</v>
      </c>
      <c r="E42" s="729" t="s">
        <v>762</v>
      </c>
      <c r="F42" s="666" t="s">
        <v>541</v>
      </c>
      <c r="G42" s="563"/>
      <c r="H42" s="1031"/>
      <c r="I42" s="563"/>
      <c r="J42" s="1031"/>
      <c r="K42" s="290" t="s">
        <v>763</v>
      </c>
    </row>
    <row s="2624" customFormat="1" customHeight="1" ht="45" hidden="1">
      <c r="A43" s="2232"/>
      <c r="B43" s="517"/>
      <c r="D43" s="671" t="s">
        <v>324</v>
      </c>
      <c r="E43" s="673" t="s">
        <v>764</v>
      </c>
      <c r="F43" s="1035" t="s">
        <v>541</v>
      </c>
      <c r="G43" s="748"/>
      <c r="H43" s="1030"/>
      <c r="I43" s="748"/>
      <c r="J43" s="1030"/>
      <c r="K43" s="290" t="s">
        <v>765</v>
      </c>
    </row>
    <row s="2624" customFormat="1" customHeight="1" ht="11.25" hidden="1">
      <c r="A44" s="2232"/>
      <c r="B44" s="517"/>
      <c r="D44" s="671" t="s">
        <v>89</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110</v>
      </c>
      <c r="E52" s="672" t="s">
        <v>778</v>
      </c>
      <c r="F52" s="666" t="s">
        <v>756</v>
      </c>
      <c r="G52" s="674"/>
      <c r="H52" s="1030"/>
      <c r="I52" s="674"/>
      <c r="J52" s="1030"/>
      <c r="K52" s="277"/>
    </row>
    <row s="2624" customFormat="1" customHeight="1" ht="11.25" hidden="1">
      <c r="A53" s="2232"/>
      <c r="B53" s="517"/>
      <c r="D53" s="671" t="s">
        <v>305</v>
      </c>
      <c r="E53" s="673" t="s">
        <v>767</v>
      </c>
      <c r="F53" s="666" t="s">
        <v>756</v>
      </c>
      <c r="G53" s="674"/>
      <c r="H53" s="1030"/>
      <c r="I53" s="674"/>
      <c r="J53" s="1030"/>
      <c r="K53" s="277"/>
    </row>
    <row s="2624" customFormat="1" customHeight="1" ht="11.25" hidden="1">
      <c r="A54" s="2232"/>
      <c r="B54" s="517"/>
      <c r="D54" s="671" t="s">
        <v>307</v>
      </c>
      <c r="E54" s="673" t="s">
        <v>768</v>
      </c>
      <c r="F54" s="666" t="s">
        <v>756</v>
      </c>
      <c r="G54" s="674"/>
      <c r="H54" s="1030"/>
      <c r="I54" s="674"/>
      <c r="J54" s="1030"/>
      <c r="K54" s="277"/>
    </row>
    <row s="2624" customFormat="1" customHeight="1" ht="11.25" hidden="1">
      <c r="A55" s="2232"/>
      <c r="B55" s="517"/>
      <c r="D55" s="671" t="s">
        <v>310</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312</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90</v>
      </c>
      <c r="E60" s="672" t="s">
        <v>782</v>
      </c>
      <c r="F60" s="727" t="s">
        <v>541</v>
      </c>
      <c r="G60" s="748"/>
      <c r="H60" s="1030"/>
      <c r="I60" s="748"/>
      <c r="J60" s="1030"/>
      <c r="K60" s="290" t="s">
        <v>783</v>
      </c>
    </row>
    <row s="2624" customFormat="1" customHeight="1" ht="33.75" hidden="1">
      <c r="A61" s="2232"/>
      <c r="B61" s="517"/>
      <c r="D61" s="671" t="s">
        <v>91</v>
      </c>
      <c r="E61" s="672" t="s">
        <v>784</v>
      </c>
      <c r="F61" s="732" t="s">
        <v>717</v>
      </c>
      <c r="G61" s="674"/>
      <c r="H61" s="1030"/>
      <c r="I61" s="674"/>
      <c r="J61" s="1030"/>
      <c r="K61" s="277"/>
    </row>
    <row s="2624" customFormat="1" customHeight="1" ht="22.5" hidden="1">
      <c r="A62" s="2232"/>
      <c r="B62" s="517" t="s">
        <v>571</v>
      </c>
      <c r="D62" s="671" t="s">
        <v>111</v>
      </c>
      <c r="E62" s="672" t="s">
        <v>785</v>
      </c>
      <c r="F62" s="732" t="s">
        <v>296</v>
      </c>
      <c r="G62" s="388"/>
      <c r="H62" s="1030"/>
      <c r="I62" s="388"/>
      <c r="J62" s="1030"/>
      <c r="K62" s="277" t="s">
        <v>786</v>
      </c>
    </row>
    <row s="2624" customFormat="1" customHeight="1" ht="45" hidden="1">
      <c r="A63" s="2232"/>
      <c r="B63" s="517" t="s">
        <v>571</v>
      </c>
      <c r="D63" s="671" t="s">
        <v>787</v>
      </c>
      <c r="E63" s="673" t="s">
        <v>788</v>
      </c>
      <c r="F63" s="727" t="s">
        <v>296</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109</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297</v>
      </c>
      <c r="E68" s="961" t="s">
        <v>794</v>
      </c>
      <c r="F68" s="666" t="s">
        <v>759</v>
      </c>
      <c r="G68" s="733"/>
      <c r="H68" s="525"/>
      <c r="I68" s="733"/>
      <c r="J68" s="525"/>
      <c r="K68" s="277"/>
    </row>
    <row s="2624" customFormat="1" customHeight="1" ht="22.5" hidden="1">
      <c r="A69" s="2232"/>
      <c r="B69" s="517"/>
      <c r="D69" s="749" t="s">
        <v>300</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88</v>
      </c>
      <c r="E71" s="672" t="s">
        <v>797</v>
      </c>
      <c r="F71" s="666" t="s">
        <v>759</v>
      </c>
      <c r="G71" s="563"/>
      <c r="H71" s="1037"/>
      <c r="I71" s="563"/>
      <c r="J71" s="1037"/>
      <c r="K71" s="290"/>
    </row>
    <row s="2624" customFormat="1" customHeight="1" ht="56.25" hidden="1">
      <c r="A72" s="2232"/>
      <c r="B72" s="517"/>
      <c r="D72" s="671" t="s">
        <v>89</v>
      </c>
      <c r="E72" s="672" t="s">
        <v>798</v>
      </c>
      <c r="F72" s="727" t="s">
        <v>541</v>
      </c>
      <c r="G72" s="748"/>
      <c r="H72" s="1030"/>
      <c r="I72" s="748"/>
      <c r="J72" s="1030"/>
      <c r="K72" s="290"/>
    </row>
    <row s="2624" customFormat="1" customHeight="1" ht="33.75" hidden="1">
      <c r="A73" s="2232"/>
      <c r="B73" s="517"/>
      <c r="D73" s="671" t="s">
        <v>110</v>
      </c>
      <c r="E73" s="672" t="s">
        <v>799</v>
      </c>
      <c r="F73" s="732" t="s">
        <v>717</v>
      </c>
      <c r="G73" s="674"/>
      <c r="H73" s="1030"/>
      <c r="I73" s="674"/>
      <c r="J73" s="1030"/>
      <c r="K73" s="277"/>
    </row>
    <row s="2624" customFormat="1" customHeight="1" ht="22.5" hidden="1">
      <c r="A74" s="2232"/>
      <c r="B74" s="517" t="s">
        <v>571</v>
      </c>
      <c r="D74" s="671" t="s">
        <v>90</v>
      </c>
      <c r="E74" s="672" t="s">
        <v>800</v>
      </c>
      <c r="F74" s="732" t="s">
        <v>296</v>
      </c>
      <c r="G74" s="388"/>
      <c r="H74" s="1030"/>
      <c r="I74" s="388"/>
      <c r="J74" s="1030"/>
      <c r="K74" s="277" t="s">
        <v>786</v>
      </c>
    </row>
    <row s="2624" customFormat="1" customHeight="1" ht="45" hidden="1">
      <c r="A75" s="2232"/>
      <c r="B75" s="517" t="s">
        <v>571</v>
      </c>
      <c r="D75" s="671" t="s">
        <v>801</v>
      </c>
      <c r="E75" s="673" t="s">
        <v>802</v>
      </c>
      <c r="F75" s="727" t="s">
        <v>296</v>
      </c>
      <c r="G75" s="388"/>
      <c r="H75" s="1030"/>
      <c r="I75" s="388"/>
      <c r="J75" s="1030"/>
      <c r="K75" s="277" t="s">
        <v>786</v>
      </c>
    </row>
    <row s="2628" customFormat="1" customHeight="1" ht="11.25">
      <c r="A76" s="1040"/>
      <c r="B76" s="524"/>
      <c r="D76" s="1041"/>
      <c r="E76" s="1042"/>
    </row>
    <row s="2624" customFormat="1" customHeight="1" ht="11.25" hidden="1">
      <c r="A77" s="2232" t="s">
        <v>803</v>
      </c>
      <c r="B77" s="517"/>
      <c r="D77" s="671">
        <v>1</v>
      </c>
      <c r="E77" s="672" t="s">
        <v>804</v>
      </c>
      <c r="F77" s="727" t="s">
        <v>707</v>
      </c>
      <c r="G77" s="730"/>
      <c r="H77" s="1030"/>
      <c r="I77" s="730"/>
      <c r="J77" s="1030"/>
      <c r="K77" s="277" t="s">
        <v>805</v>
      </c>
    </row>
    <row s="2624" customFormat="1" customHeight="1" ht="11.25" hidden="1">
      <c r="A78" s="2232"/>
      <c r="B78" s="517"/>
      <c r="D78" s="671" t="s">
        <v>109</v>
      </c>
      <c r="E78" s="672" t="s">
        <v>806</v>
      </c>
      <c r="F78" s="727" t="s">
        <v>707</v>
      </c>
      <c r="G78" s="730"/>
      <c r="H78" s="1030"/>
      <c r="I78" s="730"/>
      <c r="J78" s="1030"/>
      <c r="K78" s="277" t="s">
        <v>807</v>
      </c>
    </row>
    <row s="2624" customFormat="1" customHeight="1" ht="22.5" hidden="1">
      <c r="A79" s="2232"/>
      <c r="B79" s="517"/>
      <c r="D79" s="671" t="s">
        <v>88</v>
      </c>
      <c r="E79" s="728" t="s">
        <v>808</v>
      </c>
      <c r="F79" s="666" t="s">
        <v>756</v>
      </c>
      <c r="G79" s="730"/>
      <c r="H79" s="1030"/>
      <c r="I79" s="730"/>
      <c r="J79" s="1030"/>
      <c r="K79" s="277" t="s">
        <v>809</v>
      </c>
    </row>
    <row s="2624" customFormat="1" customHeight="1" ht="11.25" hidden="1">
      <c r="A80" s="2232"/>
      <c r="B80" s="517"/>
      <c r="D80" s="671" t="s">
        <v>316</v>
      </c>
      <c r="E80" s="729" t="s">
        <v>810</v>
      </c>
      <c r="F80" s="666" t="s">
        <v>756</v>
      </c>
      <c r="G80" s="730"/>
      <c r="H80" s="1030"/>
      <c r="I80" s="730"/>
      <c r="J80" s="1030"/>
      <c r="K80" s="277"/>
    </row>
    <row s="2624" customFormat="1" customHeight="1" ht="11.25" hidden="1">
      <c r="A81" s="2232"/>
      <c r="B81" s="517"/>
      <c r="D81" s="671" t="s">
        <v>324</v>
      </c>
      <c r="E81" s="729" t="s">
        <v>811</v>
      </c>
      <c r="F81" s="666" t="s">
        <v>756</v>
      </c>
      <c r="G81" s="730"/>
      <c r="H81" s="1030"/>
      <c r="I81" s="730"/>
      <c r="J81" s="1030"/>
      <c r="K81" s="277"/>
    </row>
    <row s="2624" customFormat="1" customHeight="1" ht="11.25" hidden="1">
      <c r="A82" s="2232"/>
      <c r="B82" s="517"/>
      <c r="D82" s="671" t="s">
        <v>326</v>
      </c>
      <c r="E82" s="729" t="s">
        <v>812</v>
      </c>
      <c r="F82" s="666" t="s">
        <v>756</v>
      </c>
      <c r="G82" s="730"/>
      <c r="H82" s="1030"/>
      <c r="I82" s="730"/>
      <c r="J82" s="1030"/>
      <c r="K82" s="277"/>
    </row>
    <row s="2624" customFormat="1" customHeight="1" ht="11.25" hidden="1">
      <c r="A83" s="2232"/>
      <c r="B83" s="517"/>
      <c r="D83" s="671" t="s">
        <v>328</v>
      </c>
      <c r="E83" s="729" t="s">
        <v>813</v>
      </c>
      <c r="F83" s="666" t="s">
        <v>756</v>
      </c>
      <c r="G83" s="730"/>
      <c r="H83" s="1030"/>
      <c r="I83" s="730"/>
      <c r="J83" s="1030"/>
      <c r="K83" s="277"/>
    </row>
    <row s="2624" customFormat="1" customHeight="1" ht="11.25" hidden="1">
      <c r="A84" s="2232"/>
      <c r="B84" s="517"/>
      <c r="D84" s="671" t="s">
        <v>814</v>
      </c>
      <c r="E84" s="729" t="s">
        <v>815</v>
      </c>
      <c r="F84" s="666" t="s">
        <v>756</v>
      </c>
      <c r="G84" s="730"/>
      <c r="H84" s="1030"/>
      <c r="I84" s="730"/>
      <c r="J84" s="1030"/>
      <c r="K84" s="277"/>
    </row>
    <row s="2624" customFormat="1" customHeight="1" ht="11.25" hidden="1">
      <c r="A85" s="2232"/>
      <c r="B85" s="517"/>
      <c r="D85" s="671" t="s">
        <v>816</v>
      </c>
      <c r="E85" s="729" t="s">
        <v>817</v>
      </c>
      <c r="F85" s="666" t="s">
        <v>756</v>
      </c>
      <c r="G85" s="730"/>
      <c r="H85" s="1030"/>
      <c r="I85" s="730"/>
      <c r="J85" s="1030"/>
      <c r="K85" s="277"/>
    </row>
    <row s="2624" customFormat="1" customHeight="1" ht="11.25" hidden="1">
      <c r="A86" s="2232"/>
      <c r="B86" s="517"/>
      <c r="D86" s="671" t="s">
        <v>818</v>
      </c>
      <c r="E86" s="729" t="s">
        <v>819</v>
      </c>
      <c r="F86" s="666" t="s">
        <v>756</v>
      </c>
      <c r="G86" s="730"/>
      <c r="H86" s="1030"/>
      <c r="I86" s="730"/>
      <c r="J86" s="1030"/>
      <c r="K86" s="277"/>
    </row>
    <row s="2624" customFormat="1" customHeight="1" ht="45" hidden="1">
      <c r="A87" s="2232"/>
      <c r="B87" s="517"/>
      <c r="D87" s="671" t="s">
        <v>89</v>
      </c>
      <c r="E87" s="672" t="s">
        <v>820</v>
      </c>
      <c r="F87" s="666" t="s">
        <v>756</v>
      </c>
      <c r="G87" s="730"/>
      <c r="H87" s="1030"/>
      <c r="I87" s="730"/>
      <c r="J87" s="1030"/>
      <c r="K87" s="277" t="s">
        <v>821</v>
      </c>
    </row>
    <row s="2624" customFormat="1" customHeight="1" ht="11.25" hidden="1">
      <c r="A88" s="2232"/>
      <c r="B88" s="517"/>
      <c r="D88" s="671" t="s">
        <v>650</v>
      </c>
      <c r="E88" s="729" t="s">
        <v>810</v>
      </c>
      <c r="F88" s="666" t="s">
        <v>756</v>
      </c>
      <c r="G88" s="730"/>
      <c r="H88" s="1030"/>
      <c r="I88" s="730"/>
      <c r="J88" s="1030"/>
      <c r="K88" s="277"/>
    </row>
    <row s="2624" customFormat="1" customHeight="1" ht="11.25" hidden="1">
      <c r="A89" s="2232"/>
      <c r="B89" s="517"/>
      <c r="D89" s="671" t="s">
        <v>693</v>
      </c>
      <c r="E89" s="729" t="s">
        <v>811</v>
      </c>
      <c r="F89" s="666" t="s">
        <v>756</v>
      </c>
      <c r="G89" s="730"/>
      <c r="H89" s="1030"/>
      <c r="I89" s="730"/>
      <c r="J89" s="1030"/>
      <c r="K89" s="277"/>
    </row>
    <row s="2624" customFormat="1" customHeight="1" ht="11.25" hidden="1">
      <c r="A90" s="2232"/>
      <c r="B90" s="517"/>
      <c r="D90" s="671" t="s">
        <v>696</v>
      </c>
      <c r="E90" s="729" t="s">
        <v>812</v>
      </c>
      <c r="F90" s="666" t="s">
        <v>756</v>
      </c>
      <c r="G90" s="730"/>
      <c r="H90" s="1030"/>
      <c r="I90" s="730"/>
      <c r="J90" s="1030"/>
      <c r="K90" s="277"/>
    </row>
    <row s="2624" customFormat="1" customHeight="1" ht="11.25" hidden="1">
      <c r="A91" s="2232"/>
      <c r="B91" s="517"/>
      <c r="D91" s="671" t="s">
        <v>774</v>
      </c>
      <c r="E91" s="729" t="s">
        <v>813</v>
      </c>
      <c r="F91" s="666" t="s">
        <v>756</v>
      </c>
      <c r="G91" s="730"/>
      <c r="H91" s="1030"/>
      <c r="I91" s="730"/>
      <c r="J91" s="1030"/>
      <c r="K91" s="277"/>
    </row>
    <row s="2624" customFormat="1" customHeight="1" ht="11.25" hidden="1">
      <c r="A92" s="2232"/>
      <c r="B92" s="517"/>
      <c r="D92" s="671" t="s">
        <v>776</v>
      </c>
      <c r="E92" s="729" t="s">
        <v>815</v>
      </c>
      <c r="F92" s="666" t="s">
        <v>756</v>
      </c>
      <c r="G92" s="730"/>
      <c r="H92" s="1030"/>
      <c r="I92" s="730"/>
      <c r="J92" s="1030"/>
      <c r="K92" s="277"/>
    </row>
    <row s="2624" customFormat="1" customHeight="1" ht="11.25" hidden="1">
      <c r="A93" s="2232"/>
      <c r="B93" s="517"/>
      <c r="D93" s="671" t="s">
        <v>822</v>
      </c>
      <c r="E93" s="729" t="s">
        <v>817</v>
      </c>
      <c r="F93" s="666" t="s">
        <v>756</v>
      </c>
      <c r="G93" s="730"/>
      <c r="H93" s="1030"/>
      <c r="I93" s="730"/>
      <c r="J93" s="1030"/>
      <c r="K93" s="277"/>
    </row>
    <row s="2624" customFormat="1" customHeight="1" ht="11.25" hidden="1">
      <c r="A94" s="2232"/>
      <c r="B94" s="517"/>
      <c r="D94" s="671" t="s">
        <v>823</v>
      </c>
      <c r="E94" s="729" t="s">
        <v>819</v>
      </c>
      <c r="F94" s="666" t="s">
        <v>756</v>
      </c>
      <c r="G94" s="730"/>
      <c r="H94" s="1030"/>
      <c r="I94" s="730"/>
      <c r="J94" s="1030"/>
      <c r="K94" s="277"/>
    </row>
    <row s="2624" customFormat="1" customHeight="1" ht="24.75" hidden="1">
      <c r="A95" s="2232"/>
      <c r="B95" s="517"/>
      <c r="D95" s="671" t="s">
        <v>110</v>
      </c>
      <c r="E95" s="672" t="s">
        <v>824</v>
      </c>
      <c r="F95" s="731" t="s">
        <v>541</v>
      </c>
      <c r="G95" s="733"/>
      <c r="H95" s="1030"/>
      <c r="I95" s="733"/>
      <c r="J95" s="1030"/>
      <c r="K95" s="277" t="s">
        <v>825</v>
      </c>
    </row>
    <row s="2624" customFormat="1" customHeight="1" ht="33.75" hidden="1">
      <c r="A96" s="2232"/>
      <c r="B96" s="517"/>
      <c r="D96" s="671" t="s">
        <v>90</v>
      </c>
      <c r="E96" s="672" t="s">
        <v>826</v>
      </c>
      <c r="F96" s="732" t="s">
        <v>717</v>
      </c>
      <c r="G96" s="734"/>
      <c r="H96" s="1030"/>
      <c r="I96" s="734"/>
      <c r="J96" s="1030"/>
      <c r="K96" s="277"/>
    </row>
    <row s="2624" customFormat="1" customHeight="1" ht="22.5" hidden="1">
      <c r="A97" s="2232"/>
      <c r="B97" s="517" t="s">
        <v>571</v>
      </c>
      <c r="D97" s="671" t="s">
        <v>91</v>
      </c>
      <c r="E97" s="672" t="s">
        <v>827</v>
      </c>
      <c r="F97" s="732" t="s">
        <v>296</v>
      </c>
      <c r="G97" s="391"/>
      <c r="H97" s="1030"/>
      <c r="I97" s="391"/>
      <c r="J97" s="1030"/>
      <c r="K97" s="277" t="s">
        <v>786</v>
      </c>
    </row>
    <row s="2624" customFormat="1" customHeight="1" ht="45" hidden="1">
      <c r="A98" s="2232"/>
      <c r="B98" s="517" t="s">
        <v>571</v>
      </c>
      <c r="D98" s="671" t="s">
        <v>828</v>
      </c>
      <c r="E98" s="673" t="s">
        <v>829</v>
      </c>
      <c r="F98" s="727" t="s">
        <v>296</v>
      </c>
      <c r="G98" s="391"/>
      <c r="H98" s="1030"/>
      <c r="I98" s="391"/>
      <c r="J98" s="1030"/>
      <c r="K98" s="277" t="s">
        <v>786</v>
      </c>
    </row>
    <row s="2624" customFormat="1" customHeight="1" ht="95.25" hidden="1">
      <c r="A99" s="2232"/>
      <c r="B99" s="517" t="s">
        <v>571</v>
      </c>
      <c r="D99" s="671" t="s">
        <v>111</v>
      </c>
      <c r="E99" s="672" t="s">
        <v>830</v>
      </c>
      <c r="F99" s="727" t="s">
        <v>296</v>
      </c>
      <c r="G99" s="391"/>
      <c r="H99" s="1030"/>
      <c r="I99" s="391"/>
      <c r="J99" s="1030"/>
      <c r="K99" s="277" t="s">
        <v>786</v>
      </c>
    </row>
    <row s="2624" customFormat="1" customHeight="1" ht="22.5" hidden="1">
      <c r="A100" s="2232"/>
      <c r="B100" s="517" t="s">
        <v>571</v>
      </c>
      <c r="D100" s="671" t="s">
        <v>147</v>
      </c>
      <c r="E100" s="672" t="s">
        <v>831</v>
      </c>
      <c r="F100" s="727" t="s">
        <v>296</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AD911-6172-734A-1E0E-13D2D3F5A38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52"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08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296</v>
      </c>
      <c r="G3" s="692"/>
      <c r="H3" s="407"/>
      <c r="I3" s="692"/>
      <c r="J3" s="407"/>
      <c r="K3" s="277" t="s">
        <v>833</v>
      </c>
    </row>
    <row customHeight="1" ht="15" hidden="1">
      <c r="A4" s="511"/>
      <c r="B4" s="2234"/>
      <c r="C4" s="2235"/>
      <c r="D4" s="695" t="str">
        <f>B3&amp;".2"</f>
        <v>.2</v>
      </c>
      <c r="E4" s="696" t="s">
        <v>834</v>
      </c>
      <c r="F4" s="697" t="s">
        <v>296</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296</v>
      </c>
      <c r="G6" s="692"/>
      <c r="H6" s="407"/>
      <c r="I6" s="692"/>
      <c r="J6" s="407"/>
      <c r="K6" s="277" t="s">
        <v>837</v>
      </c>
    </row>
    <row customHeight="1" ht="15" hidden="1">
      <c r="A7" s="511"/>
      <c r="B7" s="2234"/>
      <c r="C7" s="2235"/>
      <c r="D7" s="695" t="str">
        <f>B6&amp;".2"</f>
        <v>.2</v>
      </c>
      <c r="E7" s="696" t="s">
        <v>834</v>
      </c>
      <c r="F7" s="697" t="s">
        <v>296</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296</v>
      </c>
      <c r="G9" s="703" t="s">
        <v>24</v>
      </c>
      <c r="H9" s="407" t="s">
        <v>24</v>
      </c>
      <c r="I9" s="703" t="s">
        <v>24</v>
      </c>
      <c r="J9" s="407" t="s">
        <v>24</v>
      </c>
      <c r="K9" s="277"/>
    </row>
    <row customHeight="1" ht="15" hidden="1">
      <c r="A10" s="511"/>
      <c r="B10" s="2234"/>
      <c r="C10" s="2235"/>
      <c r="D10" s="695" t="str">
        <f>B9&amp;".2"</f>
        <v>.2</v>
      </c>
      <c r="E10" s="696" t="s">
        <v>839</v>
      </c>
      <c r="F10" s="697" t="s">
        <v>296</v>
      </c>
      <c r="G10" s="1772" t="s">
        <v>24</v>
      </c>
      <c r="H10" s="407" t="s">
        <v>24</v>
      </c>
      <c r="I10" s="1772" t="s">
        <v>24</v>
      </c>
      <c r="J10" s="407" t="s">
        <v>24</v>
      </c>
      <c r="K10" s="277" t="s">
        <v>840</v>
      </c>
    </row>
    <row customHeight="1" ht="15" hidden="1">
      <c r="A11" s="511"/>
      <c r="B11" s="2234"/>
      <c r="C11" s="2235"/>
      <c r="D11" s="695" t="str">
        <f>B9&amp;".3"</f>
        <v>.3</v>
      </c>
      <c r="E11" s="696" t="s">
        <v>841</v>
      </c>
      <c r="F11" s="697" t="s">
        <v>296</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296</v>
      </c>
      <c r="G13" s="703" t="s">
        <v>24</v>
      </c>
      <c r="H13" s="407" t="s">
        <v>24</v>
      </c>
      <c r="I13" s="703" t="s">
        <v>24</v>
      </c>
      <c r="J13" s="407" t="s">
        <v>24</v>
      </c>
      <c r="K13" s="277" t="s">
        <v>844</v>
      </c>
    </row>
    <row customHeight="1" ht="15" hidden="1">
      <c r="B14" s="2234"/>
      <c r="C14" s="2235"/>
      <c r="D14" s="695" t="str">
        <f>B13&amp;".2"</f>
        <v>.2</v>
      </c>
      <c r="E14" s="696" t="s">
        <v>845</v>
      </c>
      <c r="F14" s="697" t="s">
        <v>296</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549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296</v>
      </c>
      <c r="G32" s="819" t="s">
        <v>296</v>
      </c>
      <c r="H32" s="819" t="s">
        <v>296</v>
      </c>
      <c r="I32" s="697" t="s">
        <v>296</v>
      </c>
      <c r="J32" s="697" t="s">
        <v>296</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296</v>
      </c>
      <c r="G34" s="826" t="s">
        <v>296</v>
      </c>
      <c r="H34" s="826" t="s">
        <v>296</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296</v>
      </c>
      <c r="G36" s="820" t="s">
        <v>854</v>
      </c>
      <c r="H36" s="819" t="s">
        <v>296</v>
      </c>
      <c r="I36" s="530" t="s">
        <v>854</v>
      </c>
      <c r="J36" s="697" t="s">
        <v>296</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296</v>
      </c>
      <c r="G38" s="820" t="s">
        <v>854</v>
      </c>
      <c r="H38" s="821" t="s">
        <v>296</v>
      </c>
      <c r="I38" s="530" t="s">
        <v>854</v>
      </c>
      <c r="J38" s="527" t="s">
        <v>296</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FE5DD-2F2F-75B4-FCC3-92C8EFFEC04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53"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62C7-D5BA-28E8-B4E9-4F841B55AD7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53"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205" width="8.00390625" customWidth="1"/>
    <col min="13" max="13" style="420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05" width="37.57421875" customWidth="1"/>
    <col min="31" max="31" style="2624" width="15.7109375" customWidth="1"/>
    <col min="32" max="33" style="2624" width="16.7109375" customWidth="1"/>
    <col min="34" max="34" style="4227" width="16.7109375" customWidth="1"/>
    <col min="35" max="35" style="422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5"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FE946-A972-810E-BEF2-013F1D4740E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55"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297</v>
      </c>
      <c r="G30" s="1255" t="s">
        <v>945</v>
      </c>
      <c r="H30" s="1254">
        <f>SUM(I30:J30)</f>
        <v>0</v>
      </c>
      <c r="I30" s="1253"/>
      <c r="J30" s="1243"/>
      <c r="K30" s="1252"/>
    </row>
    <row customHeight="1" ht="11.25">
      <c r="F31" s="1248" t="s">
        <v>300</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316</v>
      </c>
      <c r="G33" s="1255" t="s">
        <v>948</v>
      </c>
      <c r="H33" s="1254">
        <f>SUM(I33:J33)</f>
        <v>0</v>
      </c>
      <c r="I33" s="1253"/>
      <c r="J33" s="1243"/>
      <c r="K33" s="1252"/>
    </row>
    <row customHeight="1" ht="11.25">
      <c r="F34" s="1248" t="s">
        <v>324</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108</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109</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297</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300</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484FB-EEC7-F24F-D274-21DE595A502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9" width="4.7109375" hidden="1" customWidth="1"/>
    <col min="2" max="2" style="4330" width="4.7109375" hidden="1" customWidth="1"/>
    <col min="3" max="4" style="4329" width="4.7109375" hidden="1" customWidth="1"/>
    <col min="5" max="5" style="4329" width="3.57421875" customWidth="1"/>
    <col min="6" max="6" style="4329" width="6.7109375" customWidth="1"/>
    <col min="7" max="7" style="4329" width="18.7109375" customWidth="1"/>
    <col min="8" max="8" style="4329" width="27.28125" customWidth="1"/>
    <col min="9" max="9" style="4329" width="18.7109375" customWidth="1"/>
    <col min="10" max="14" style="4329" width="0.8515625" hidden="1" customWidth="1"/>
    <col min="15" max="28" style="4329" width="21.7109375" customWidth="1"/>
    <col min="29" max="71" style="4329" width="0.8515625" customWidth="1"/>
    <col min="72" max="79" style="4329" width="21.7109375" hidden="1" customWidth="1"/>
    <col min="80" max="81" style="4329" width="29.140625" hidden="1" customWidth="1"/>
    <col min="82" max="89" style="4329" width="21.7109375" hidden="1" customWidth="1"/>
    <col min="90" max="102" style="4329" width="0.7109375" hidden="1" customWidth="1"/>
    <col min="103" max="114" style="4329" width="21.7109375" hidden="1" customWidth="1"/>
    <col min="115" max="178" style="4329" width="0.7109375" hidden="1" customWidth="1"/>
    <col min="179" max="179" style="4329" width="0.140625" customWidth="1"/>
    <col min="180" max="184" style="4329" width="9.140625"/>
  </cols>
  <sheetData>
    <row s="4257" customFormat="1" customHeight="1" ht="12" hidden="1">
      <c r="B1" s="929"/>
      <c r="C1" s="930"/>
      <c r="D1" s="930"/>
    </row>
    <row s="425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9"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4"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4"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7"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7" customFormat="1" customHeight="1" ht="12">
      <c r="A22" s="947"/>
      <c r="B22" s="947"/>
      <c r="C22" s="947"/>
      <c r="D22" s="947"/>
      <c r="E22" s="947"/>
      <c r="FX22" s="947"/>
      <c r="FY22" s="947"/>
      <c r="FZ22" s="947"/>
      <c r="GA22" s="947"/>
      <c r="GB22" s="947"/>
    </row>
    <row s="432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94307-9878-1046-4B46-D716A277CCE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52"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08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549</v>
      </c>
      <c r="G13" s="814" t="s">
        <v>293</v>
      </c>
      <c r="H13" s="760" t="s">
        <v>293</v>
      </c>
      <c r="I13" s="1971"/>
    </row>
    <row customHeight="1" ht="15" hidden="1">
      <c r="C14" s="162"/>
      <c r="D14" s="599" t="s">
        <v>108</v>
      </c>
      <c r="E14" s="599" t="s">
        <v>109</v>
      </c>
      <c r="F14" s="599" t="s">
        <v>88</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1216-D55C-CA35-7D71-7B42849CFBF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93" width="9.140625" hidden="1" customWidth="1"/>
    <col min="2" max="2" style="4374" width="9.140625" hidden="1" customWidth="1"/>
    <col min="3" max="3" style="439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2"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372" customFormat="1" customHeight="1" ht="14.25">
      <c r="A20" s="339"/>
      <c r="B20" s="132"/>
      <c r="C20" s="296"/>
      <c r="D20" s="891">
        <v>2</v>
      </c>
      <c r="E20" s="326" t="s">
        <v>1019</v>
      </c>
      <c r="F20" s="184" t="s">
        <v>296</v>
      </c>
      <c r="G20" s="333"/>
      <c r="I20" s="346"/>
      <c r="J20" s="346"/>
    </row>
    <row s="4372"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109</v>
      </c>
      <c r="E23" s="183" t="s">
        <v>1021</v>
      </c>
      <c r="F23" s="1710" t="s">
        <v>296</v>
      </c>
      <c r="G23" s="341"/>
      <c r="I23" s="1664"/>
      <c r="J23" s="1664"/>
    </row>
    <row s="2949" customFormat="1" customHeight="1" ht="14.25" hidden="1">
      <c r="A24" s="339"/>
      <c r="B24" s="1168"/>
      <c r="C24" s="377"/>
      <c r="D24" s="1713" t="s">
        <v>605</v>
      </c>
      <c r="E24" s="1712" t="s">
        <v>1022</v>
      </c>
      <c r="F24" s="1710" t="s">
        <v>296</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8BF3C-7078-8163-81A8-6BA614B6D95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5" width="9.140625" hidden="1" customWidth="1"/>
    <col min="2" max="2" style="4374" width="9.140625" hidden="1" customWidth="1"/>
    <col min="3" max="3" style="439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442</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442</v>
      </c>
      <c r="D4" s="1713"/>
      <c r="E4" s="191" t="s">
        <v>1025</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442</v>
      </c>
      <c r="D6" s="1713"/>
      <c r="E6" s="192" t="s">
        <v>1026</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442</v>
      </c>
      <c r="D8" s="1713"/>
      <c r="E8" s="192" t="s">
        <v>1027</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442</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296</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1035</v>
      </c>
    </row>
    <row customHeight="1" ht="15">
      <c r="A27" s="1723" t="s">
        <v>108</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296</v>
      </c>
      <c r="I29" s="2015" t="s">
        <v>1036</v>
      </c>
    </row>
    <row customHeight="1" ht="15">
      <c r="A30" s="1723" t="s">
        <v>109</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296</v>
      </c>
      <c r="I33" s="2015" t="s">
        <v>1038</v>
      </c>
    </row>
    <row customHeight="1" ht="15">
      <c r="A34" s="1723" t="s">
        <v>88</v>
      </c>
      <c r="C34" s="82"/>
      <c r="D34" s="95"/>
      <c r="E34" s="190" t="s">
        <v>1020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296</v>
      </c>
      <c r="I36" s="1993" t="s">
        <v>1040</v>
      </c>
    </row>
    <row customHeight="1" ht="15">
      <c r="A37" s="1723" t="s">
        <v>89</v>
      </c>
      <c r="C37" s="82"/>
      <c r="D37" s="95"/>
      <c r="E37" s="190" t="s">
        <v>1020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296</v>
      </c>
      <c r="I39" s="2015" t="s">
        <v>1041</v>
      </c>
      <c r="L39" s="141" t="s">
        <v>1029</v>
      </c>
    </row>
    <row customHeight="1" ht="15">
      <c r="A40" s="1723" t="s">
        <v>110</v>
      </c>
      <c r="C40" s="82"/>
      <c r="D40" s="95"/>
      <c r="E40" s="190" t="s">
        <v>1020</v>
      </c>
      <c r="F40" s="186"/>
      <c r="G40" s="186"/>
      <c r="H40" s="187"/>
      <c r="I40" s="2017"/>
    </row>
    <row s="4413"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839F5-0F25-AE79-4AFD-89E494EF5947}" mc:Ignorable="x14ac xr xr2 xr3">
  <sheetPr>
    <tabColor theme="6" tint="0.4"/>
  </sheetPr>
  <dimension ref="A1:AG337"/>
  <sheetViews>
    <sheetView topLeftCell="H216" showGridLines="0" zoomScale="90" workbookViewId="0">
      <selection activeCell="M162" sqref="M162"/>
    </sheetView>
  </sheetViews>
  <sheetFormatPr defaultColWidth="10.57421875" customHeight="1" defaultRowHeight="14.25"/>
  <cols>
    <col min="1" max="2" style="4416" width="25.140625" hidden="1" customWidth="1"/>
    <col min="3" max="3" style="3950" width="9.140625" hidden="1" customWidth="1"/>
    <col min="4" max="4" style="3372" width="3.7109375" customWidth="1"/>
    <col min="5" max="5" style="4462" width="6.28125" customWidth="1"/>
    <col min="6" max="6" style="4462" width="46.7109375" customWidth="1"/>
    <col min="7" max="7" style="4462" width="35.7109375" customWidth="1"/>
    <col min="8" max="8" style="4462" width="3.7109375" customWidth="1"/>
    <col min="9" max="10" style="4462" width="11.7109375" customWidth="1"/>
    <col min="11" max="12" style="4462" width="35.7109375" customWidth="1"/>
    <col min="13" max="13" style="4462" width="84.8515625" customWidth="1"/>
    <col min="14" max="14" style="4462" width="10.57421875"/>
    <col min="15" max="16" style="4377" width="10.57421875"/>
    <col min="17" max="33" style="4462"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45231.44704861111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121</v>
      </c>
      <c r="G20" s="2073" t="s">
        <v>122</v>
      </c>
      <c r="H20" s="2270" t="s">
        <v>1045</v>
      </c>
      <c r="I20" s="2274"/>
      <c r="J20" s="2271"/>
      <c r="K20" s="2073" t="s">
        <v>293</v>
      </c>
      <c r="L20" s="2073" t="s">
        <v>382</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4446">
        <v>45292</v>
      </c>
      <c r="J33" s="4447">
        <v>47118</v>
      </c>
      <c r="K33" s="1908" t="s">
        <v>1049</v>
      </c>
      <c r="L33" s="1905" t="s">
        <v>296</v>
      </c>
      <c r="M33" s="2016"/>
      <c r="N33" s="330"/>
      <c r="O33" s="1664"/>
      <c r="P33" s="1664"/>
    </row>
    <row s="2949" customFormat="1" customHeight="1" ht="18.75">
      <c r="A34" s="1821"/>
      <c r="B34" s="1821"/>
      <c r="C34" s="369" t="s">
        <v>1042</v>
      </c>
      <c r="D34" s="2311"/>
      <c r="E34" s="2056"/>
      <c r="F34" s="2220"/>
      <c r="G34" s="2266"/>
      <c r="H34" s="1530"/>
      <c r="I34" s="657" t="s">
        <v>1043</v>
      </c>
      <c r="J34" s="577"/>
      <c r="K34" s="1530"/>
      <c r="L34" s="200"/>
      <c r="M34" s="2016"/>
      <c r="N34" s="330"/>
      <c r="O34" s="1664"/>
      <c r="P34" s="1664"/>
    </row>
    <row s="2949" customFormat="1" customHeight="1" ht="0.75">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183</v>
      </c>
      <c r="B36" s="1821" t="s">
        <v>184</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189</v>
      </c>
      <c r="B39" s="1821" t="s">
        <v>190</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195</v>
      </c>
      <c r="B42" s="1821" t="s">
        <v>196</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hidden="1">
      <c r="A45" s="1821" t="s">
        <v>201</v>
      </c>
      <c r="B45" s="1821" t="s">
        <v>202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49"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49" customFormat="1" customHeight="1" ht="0.75" hidden="1">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450" t="s">
        <v>1050</v>
      </c>
      <c r="M82" s="341" t="s">
        <v>1051</v>
      </c>
      <c r="N82" s="330"/>
    </row>
    <row customHeight="1" ht="18.75">
      <c r="A83" s="1821"/>
      <c r="B83" s="1821"/>
      <c r="D83" s="377"/>
      <c r="E83" s="133" t="s">
        <v>88</v>
      </c>
      <c r="F83" s="2303" t="s">
        <v>1052</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4446">
        <v>45292</v>
      </c>
      <c r="J93" s="1814">
        <v>45657</v>
      </c>
      <c r="K93" s="1819">
        <v>3788.41</v>
      </c>
      <c r="L93" s="1905" t="s">
        <v>296</v>
      </c>
      <c r="M93" s="337"/>
      <c r="N93" s="330"/>
      <c r="O93" s="1664"/>
      <c r="P93" s="1664"/>
    </row>
    <row s="3407" customFormat="1" customHeight="1" ht="56.25">
      <c r="A94" s="4452"/>
      <c r="B94" s="4452"/>
      <c r="C94" s="4453"/>
      <c r="D94" s="4454"/>
      <c r="E94" s="4455"/>
      <c r="F94" s="4455"/>
      <c r="G94" s="4455"/>
      <c r="H94" s="3592" t="s">
        <v>442</v>
      </c>
      <c r="I94" s="4446">
        <v>45292</v>
      </c>
      <c r="J94" s="4447">
        <v>45657</v>
      </c>
      <c r="K94" s="4456">
        <v>7800627.07</v>
      </c>
      <c r="L94" s="3578" t="s">
        <v>296</v>
      </c>
      <c r="M94" s="3585"/>
      <c r="N94" s="4457"/>
      <c r="O94" s="4458"/>
      <c r="P94" s="4458"/>
      <c r="Q94" s="3407"/>
      <c r="R94" s="3407"/>
      <c r="S94" s="3407"/>
      <c r="T94" s="3407"/>
      <c r="U94" s="3407"/>
      <c r="V94" s="3407"/>
      <c r="W94" s="3407"/>
      <c r="X94" s="3407"/>
      <c r="Y94" s="3407"/>
      <c r="Z94" s="3407"/>
      <c r="AA94" s="3407"/>
      <c r="AB94" s="3407"/>
      <c r="AC94" s="3407"/>
      <c r="AD94" s="3407"/>
      <c r="AE94" s="3407"/>
      <c r="AF94" s="3407"/>
      <c r="AG94" s="3407"/>
    </row>
    <row s="3407" customFormat="1" customHeight="1" ht="56.25">
      <c r="A95" s="4452"/>
      <c r="B95" s="4452"/>
      <c r="C95" s="4453"/>
      <c r="D95" s="4454"/>
      <c r="E95" s="4455"/>
      <c r="F95" s="4455"/>
      <c r="G95" s="4455"/>
      <c r="H95" s="3592" t="s">
        <v>442</v>
      </c>
      <c r="I95" s="4446">
        <v>45658</v>
      </c>
      <c r="J95" s="4447">
        <v>46022</v>
      </c>
      <c r="K95" s="4456">
        <v>3590.02</v>
      </c>
      <c r="L95" s="3578" t="s">
        <v>296</v>
      </c>
      <c r="M95" s="3585"/>
      <c r="N95" s="4457"/>
      <c r="O95" s="4458"/>
      <c r="P95" s="4458"/>
      <c r="Q95" s="3407"/>
      <c r="R95" s="3407"/>
      <c r="S95" s="3407"/>
      <c r="T95" s="3407"/>
      <c r="U95" s="3407"/>
      <c r="V95" s="3407"/>
      <c r="W95" s="3407"/>
      <c r="X95" s="3407"/>
      <c r="Y95" s="3407"/>
      <c r="Z95" s="3407"/>
      <c r="AA95" s="3407"/>
      <c r="AB95" s="3407"/>
      <c r="AC95" s="3407"/>
      <c r="AD95" s="3407"/>
      <c r="AE95" s="3407"/>
      <c r="AF95" s="3407"/>
      <c r="AG95" s="3407"/>
    </row>
    <row s="3407" customFormat="1" customHeight="1" ht="56.25">
      <c r="A96" s="4452"/>
      <c r="B96" s="4452"/>
      <c r="C96" s="4453"/>
      <c r="D96" s="4454"/>
      <c r="E96" s="4455"/>
      <c r="F96" s="4455"/>
      <c r="G96" s="4455"/>
      <c r="H96" s="3592" t="s">
        <v>442</v>
      </c>
      <c r="I96" s="4446">
        <v>45658</v>
      </c>
      <c r="J96" s="4447">
        <v>46022</v>
      </c>
      <c r="K96" s="4456">
        <v>7552645.19</v>
      </c>
      <c r="L96" s="3578" t="s">
        <v>296</v>
      </c>
      <c r="M96" s="3585"/>
      <c r="N96" s="4457"/>
      <c r="O96" s="4458"/>
      <c r="P96" s="4458"/>
      <c r="Q96" s="3407"/>
      <c r="R96" s="3407"/>
      <c r="S96" s="3407"/>
      <c r="T96" s="3407"/>
      <c r="U96" s="3407"/>
      <c r="V96" s="3407"/>
      <c r="W96" s="3407"/>
      <c r="X96" s="3407"/>
      <c r="Y96" s="3407"/>
      <c r="Z96" s="3407"/>
      <c r="AA96" s="3407"/>
      <c r="AB96" s="3407"/>
      <c r="AC96" s="3407"/>
      <c r="AD96" s="3407"/>
      <c r="AE96" s="3407"/>
      <c r="AF96" s="3407"/>
      <c r="AG96" s="3407"/>
    </row>
    <row s="3407" customFormat="1" customHeight="1" ht="56.25">
      <c r="A97" s="4452"/>
      <c r="B97" s="4452"/>
      <c r="C97" s="4453"/>
      <c r="D97" s="4454"/>
      <c r="E97" s="4455"/>
      <c r="F97" s="4455"/>
      <c r="G97" s="4455"/>
      <c r="H97" s="3592" t="s">
        <v>442</v>
      </c>
      <c r="I97" s="4446">
        <v>46023</v>
      </c>
      <c r="J97" s="4447">
        <v>46387</v>
      </c>
      <c r="K97" s="4456">
        <v>3763.75</v>
      </c>
      <c r="L97" s="3578" t="s">
        <v>296</v>
      </c>
      <c r="M97" s="3585"/>
      <c r="N97" s="4457"/>
      <c r="O97" s="4458"/>
      <c r="P97" s="4458"/>
      <c r="Q97" s="3407"/>
      <c r="R97" s="3407"/>
      <c r="S97" s="3407"/>
      <c r="T97" s="3407"/>
      <c r="U97" s="3407"/>
      <c r="V97" s="3407"/>
      <c r="W97" s="3407"/>
      <c r="X97" s="3407"/>
      <c r="Y97" s="3407"/>
      <c r="Z97" s="3407"/>
      <c r="AA97" s="3407"/>
      <c r="AB97" s="3407"/>
      <c r="AC97" s="3407"/>
      <c r="AD97" s="3407"/>
      <c r="AE97" s="3407"/>
      <c r="AF97" s="3407"/>
      <c r="AG97" s="3407"/>
    </row>
    <row s="3407" customFormat="1" customHeight="1" ht="56.25">
      <c r="A98" s="4452"/>
      <c r="B98" s="4452"/>
      <c r="C98" s="4453"/>
      <c r="D98" s="4454"/>
      <c r="E98" s="4455"/>
      <c r="F98" s="4455"/>
      <c r="G98" s="4455"/>
      <c r="H98" s="3592" t="s">
        <v>442</v>
      </c>
      <c r="I98" s="4446">
        <v>46023</v>
      </c>
      <c r="J98" s="4447">
        <v>46387</v>
      </c>
      <c r="K98" s="4456">
        <v>7759896.33</v>
      </c>
      <c r="L98" s="3578" t="s">
        <v>296</v>
      </c>
      <c r="M98" s="3585"/>
      <c r="N98" s="4457"/>
      <c r="O98" s="4458"/>
      <c r="P98" s="4458"/>
      <c r="Q98" s="3407"/>
      <c r="R98" s="3407"/>
      <c r="S98" s="3407"/>
      <c r="T98" s="3407"/>
      <c r="U98" s="3407"/>
      <c r="V98" s="3407"/>
      <c r="W98" s="3407"/>
      <c r="X98" s="3407"/>
      <c r="Y98" s="3407"/>
      <c r="Z98" s="3407"/>
      <c r="AA98" s="3407"/>
      <c r="AB98" s="3407"/>
      <c r="AC98" s="3407"/>
      <c r="AD98" s="3407"/>
      <c r="AE98" s="3407"/>
      <c r="AF98" s="3407"/>
      <c r="AG98" s="3407"/>
    </row>
    <row s="3407" customFormat="1" customHeight="1" ht="56.25">
      <c r="A99" s="4452"/>
      <c r="B99" s="4452"/>
      <c r="C99" s="4453"/>
      <c r="D99" s="4454"/>
      <c r="E99" s="4455"/>
      <c r="F99" s="4455"/>
      <c r="G99" s="4455"/>
      <c r="H99" s="3592" t="s">
        <v>442</v>
      </c>
      <c r="I99" s="4446">
        <v>46388</v>
      </c>
      <c r="J99" s="4447">
        <v>46752</v>
      </c>
      <c r="K99" s="4456">
        <v>3945.89</v>
      </c>
      <c r="L99" s="3578" t="s">
        <v>296</v>
      </c>
      <c r="M99" s="3585"/>
      <c r="N99" s="4457"/>
      <c r="O99" s="4458"/>
      <c r="P99" s="4458"/>
      <c r="Q99" s="3407"/>
      <c r="R99" s="3407"/>
      <c r="S99" s="3407"/>
      <c r="T99" s="3407"/>
      <c r="U99" s="3407"/>
      <c r="V99" s="3407"/>
      <c r="W99" s="3407"/>
      <c r="X99" s="3407"/>
      <c r="Y99" s="3407"/>
      <c r="Z99" s="3407"/>
      <c r="AA99" s="3407"/>
      <c r="AB99" s="3407"/>
      <c r="AC99" s="3407"/>
      <c r="AD99" s="3407"/>
      <c r="AE99" s="3407"/>
      <c r="AF99" s="3407"/>
      <c r="AG99" s="3407"/>
    </row>
    <row s="3407" customFormat="1" customHeight="1" ht="56.25">
      <c r="A100" s="4452"/>
      <c r="B100" s="4452"/>
      <c r="C100" s="4453"/>
      <c r="D100" s="4454"/>
      <c r="E100" s="4455"/>
      <c r="F100" s="4455"/>
      <c r="G100" s="4455"/>
      <c r="H100" s="3592" t="s">
        <v>442</v>
      </c>
      <c r="I100" s="4446">
        <v>46388</v>
      </c>
      <c r="J100" s="4447">
        <v>46752</v>
      </c>
      <c r="K100" s="4456">
        <v>8038419.55</v>
      </c>
      <c r="L100" s="3578" t="s">
        <v>296</v>
      </c>
      <c r="M100" s="3585"/>
      <c r="N100" s="4457"/>
      <c r="O100" s="4458"/>
      <c r="P100" s="4458"/>
      <c r="Q100" s="3407"/>
      <c r="R100" s="3407"/>
      <c r="S100" s="3407"/>
      <c r="T100" s="3407"/>
      <c r="U100" s="3407"/>
      <c r="V100" s="3407"/>
      <c r="W100" s="3407"/>
      <c r="X100" s="3407"/>
      <c r="Y100" s="3407"/>
      <c r="Z100" s="3407"/>
      <c r="AA100" s="3407"/>
      <c r="AB100" s="3407"/>
      <c r="AC100" s="3407"/>
      <c r="AD100" s="3407"/>
      <c r="AE100" s="3407"/>
      <c r="AF100" s="3407"/>
      <c r="AG100" s="3407"/>
    </row>
    <row s="3407" customFormat="1" customHeight="1" ht="56.25">
      <c r="A101" s="4452"/>
      <c r="B101" s="4452"/>
      <c r="C101" s="4453"/>
      <c r="D101" s="4454"/>
      <c r="E101" s="4455"/>
      <c r="F101" s="4455"/>
      <c r="G101" s="4455"/>
      <c r="H101" s="3592" t="s">
        <v>442</v>
      </c>
      <c r="I101" s="4446">
        <v>46753</v>
      </c>
      <c r="J101" s="4447">
        <v>47118</v>
      </c>
      <c r="K101" s="4456">
        <v>4136.84</v>
      </c>
      <c r="L101" s="3578" t="s">
        <v>296</v>
      </c>
      <c r="M101" s="3585"/>
      <c r="N101" s="4457"/>
      <c r="O101" s="4458"/>
      <c r="P101" s="4458"/>
      <c r="Q101" s="3407"/>
      <c r="R101" s="3407"/>
      <c r="S101" s="3407"/>
      <c r="T101" s="3407"/>
      <c r="U101" s="3407"/>
      <c r="V101" s="3407"/>
      <c r="W101" s="3407"/>
      <c r="X101" s="3407"/>
      <c r="Y101" s="3407"/>
      <c r="Z101" s="3407"/>
      <c r="AA101" s="3407"/>
      <c r="AB101" s="3407"/>
      <c r="AC101" s="3407"/>
      <c r="AD101" s="3407"/>
      <c r="AE101" s="3407"/>
      <c r="AF101" s="3407"/>
      <c r="AG101" s="3407"/>
    </row>
    <row s="3407" customFormat="1" customHeight="1" ht="56.25">
      <c r="A102" s="4452"/>
      <c r="B102" s="4452"/>
      <c r="C102" s="4453"/>
      <c r="D102" s="4454"/>
      <c r="E102" s="4455"/>
      <c r="F102" s="4455"/>
      <c r="G102" s="4455"/>
      <c r="H102" s="3592" t="s">
        <v>442</v>
      </c>
      <c r="I102" s="4446">
        <v>46753</v>
      </c>
      <c r="J102" s="4447">
        <v>47118</v>
      </c>
      <c r="K102" s="4456">
        <v>8274228.5</v>
      </c>
      <c r="L102" s="3578" t="s">
        <v>296</v>
      </c>
      <c r="M102" s="3585"/>
      <c r="N102" s="4457"/>
      <c r="O102" s="4458"/>
      <c r="P102" s="4458"/>
      <c r="Q102" s="3407"/>
      <c r="R102" s="3407"/>
      <c r="S102" s="3407"/>
      <c r="T102" s="3407"/>
      <c r="U102" s="3407"/>
      <c r="V102" s="3407"/>
      <c r="W102" s="3407"/>
      <c r="X102" s="3407"/>
      <c r="Y102" s="3407"/>
      <c r="Z102" s="3407"/>
      <c r="AA102" s="3407"/>
      <c r="AB102" s="3407"/>
      <c r="AC102" s="3407"/>
      <c r="AD102" s="3407"/>
      <c r="AE102" s="3407"/>
      <c r="AF102" s="3407"/>
      <c r="AG102" s="3407"/>
    </row>
    <row s="2949" customFormat="1" customHeight="1" ht="18.75">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c r="A104" s="1821"/>
      <c r="B104" s="1821"/>
      <c r="C104" s="369" t="s">
        <v>1053</v>
      </c>
      <c r="D104" s="2311"/>
      <c r="E104" s="2056"/>
      <c r="F104" s="2220"/>
      <c r="G104" s="406"/>
      <c r="H104" s="1530"/>
      <c r="I104" s="657"/>
      <c r="J104" s="577"/>
      <c r="K104" s="1530"/>
      <c r="L104" s="200"/>
      <c r="M104" s="337"/>
      <c r="N104" s="330"/>
      <c r="O104" s="1664"/>
      <c r="P104" s="1664"/>
    </row>
    <row s="2949" customFormat="1" customHeight="1" ht="18.75" hidden="1">
      <c r="A105" s="1821" t="s">
        <v>183</v>
      </c>
      <c r="B105" s="1821" t="s">
        <v>184</v>
      </c>
      <c r="C105" s="369"/>
      <c r="D105" s="2311"/>
      <c r="E105" s="2056"/>
      <c r="F105" s="2220" t="str">
        <f>INDEX(PT_DIFFERENTIATION_VTAR,MATCH(A105,PT_DIFFERENTIATION_VTAR_ID,0))</f>
        <v>Тарифы на услуги по передаче тепловой энергии</v>
      </c>
      <c r="G105" s="2266" t="str">
        <f>INDEX(PT_DIFFERENTIATION_NTAR,MATCH(B105,PT_DIFFERENTIATION_NTAR_ID,0))</f>
        <v/>
      </c>
      <c r="H105" s="1905"/>
      <c r="I105" s="1779"/>
      <c r="J105" s="1814"/>
      <c r="K105" s="1819"/>
      <c r="L105" s="1905" t="s">
        <v>296</v>
      </c>
      <c r="M105" s="337"/>
      <c r="N105" s="330"/>
      <c r="O105" s="1664"/>
      <c r="P105" s="1664"/>
    </row>
    <row s="2949" customFormat="1" customHeight="1" ht="18.75" hidden="1">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189</v>
      </c>
      <c r="B108" s="1821" t="s">
        <v>190</v>
      </c>
      <c r="C108" s="369"/>
      <c r="D108" s="2311"/>
      <c r="E108" s="2056"/>
      <c r="F108" s="2220" t="str">
        <f>INDEX(PT_DIFFERENTIATION_VTAR,MATCH(A108,PT_DIFFERENTIATION_VTAR_ID,0))</f>
        <v>Тарифы на услуги по передаче теплоносителя</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195</v>
      </c>
      <c r="B111" s="1821" t="s">
        <v>196</v>
      </c>
      <c r="C111" s="369"/>
      <c r="D111" s="2311"/>
      <c r="E111" s="2056"/>
      <c r="F111" s="2220"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201</v>
      </c>
      <c r="B114" s="1821" t="s">
        <v>202</v>
      </c>
      <c r="C114" s="369"/>
      <c r="D114" s="2311"/>
      <c r="E114" s="2056"/>
      <c r="F114" s="2220" t="str">
        <f>INDEX(PT_DIFFERENTIATION_VTAR,MATCH(A114,PT_DIFFERENTIATION_VTAR_ID,0))</f>
        <v>Плата за подключение (технологическое присоединение) к системе теплоснабжения</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215</v>
      </c>
      <c r="B117" s="1821" t="s">
        <v>216</v>
      </c>
      <c r="C117" s="369"/>
      <c r="D117" s="2311"/>
      <c r="E117" s="2056"/>
      <c r="F117" s="2220" t="str">
        <f>INDEX(PT_DIFFERENTIATION_VTAR,MATCH(A117,PT_DIFFERENTIATION_VTAR_ID,0))</f>
        <v>Тариф на питьевую воду (питьевое водоснабжение)</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220</v>
      </c>
      <c r="B120" s="1821" t="s">
        <v>221</v>
      </c>
      <c r="C120" s="369"/>
      <c r="D120" s="2311"/>
      <c r="E120" s="2056"/>
      <c r="F120" s="2220" t="str">
        <f>INDEX(PT_DIFFERENTIATION_VTAR,MATCH(A120,PT_DIFFERENTIATION_VTAR_ID,0))</f>
        <v>Тариф на техническую воду</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225</v>
      </c>
      <c r="B123" s="1821" t="s">
        <v>226</v>
      </c>
      <c r="C123" s="369"/>
      <c r="D123" s="2311"/>
      <c r="E123" s="2056"/>
      <c r="F123" s="2220" t="str">
        <f>INDEX(PT_DIFFERENTIATION_VTAR,MATCH(A123,PT_DIFFERENTIATION_VTAR_ID,0))</f>
        <v>Тариф на транспортировку воды</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230</v>
      </c>
      <c r="B126" s="1821" t="s">
        <v>231</v>
      </c>
      <c r="C126" s="369"/>
      <c r="D126" s="2311"/>
      <c r="E126" s="2056"/>
      <c r="F126" s="2220" t="str">
        <f>INDEX(PT_DIFFERENTIATION_VTAR,MATCH(A126,PT_DIFFERENTIATION_VTAR_ID,0))</f>
        <v>Тариф на подвоз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235</v>
      </c>
      <c r="B129" s="1821" t="s">
        <v>236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240</v>
      </c>
      <c r="B132" s="1821" t="s">
        <v>241</v>
      </c>
      <c r="C132" s="369"/>
      <c r="D132" s="2311"/>
      <c r="E132" s="2056"/>
      <c r="F132" s="2220" t="str">
        <f>INDEX(PT_DIFFERENTIATION_VTAR,MATCH(A132,PT_DIFFERENTIATION_VTAR_ID,0))</f>
        <v>Тариф на горячую воду (горячее водоснабжение)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245</v>
      </c>
      <c r="B135" s="1821" t="s">
        <v>246</v>
      </c>
      <c r="C135" s="369"/>
      <c r="D135" s="2311"/>
      <c r="E135" s="2056"/>
      <c r="F135" s="2220" t="str">
        <f>INDEX(PT_DIFFERENTIATION_VTAR,MATCH(A135,PT_DIFFERENTIATION_VTAR_ID,0))</f>
        <v>Тариф на транспортировку горячей воды</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250</v>
      </c>
      <c r="B138" s="1821" t="s">
        <v>251</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горячего водоснабжения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hidden="1">
      <c r="A140" s="1821"/>
      <c r="B140" s="1821"/>
      <c r="C140" s="369" t="s">
        <v>1053</v>
      </c>
      <c r="D140" s="2311"/>
      <c r="E140" s="2056"/>
      <c r="F140" s="2220"/>
      <c r="G140" s="406"/>
      <c r="H140" s="1530"/>
      <c r="I140" s="657"/>
      <c r="J140" s="577"/>
      <c r="K140" s="1530"/>
      <c r="L140" s="200"/>
      <c r="M140" s="337"/>
      <c r="N140" s="330"/>
      <c r="O140" s="1664"/>
      <c r="P140" s="1664"/>
    </row>
    <row s="2949" customFormat="1" customHeight="1" ht="18.75" hidden="1">
      <c r="A141" s="1821" t="s">
        <v>255</v>
      </c>
      <c r="B141" s="1821" t="s">
        <v>256</v>
      </c>
      <c r="C141" s="369"/>
      <c r="D141" s="2311"/>
      <c r="E141" s="2056"/>
      <c r="F141" s="2220" t="str">
        <f>INDEX(PT_DIFFERENTIATION_VTAR,MATCH(A141,PT_DIFFERENTIATION_VTAR_ID,0))</f>
        <v>Тариф на водоотведение</v>
      </c>
      <c r="G141" s="2266" t="str">
        <f>INDEX(PT_DIFFERENTIATION_NTAR,MATCH(B141,PT_DIFFERENTIATION_NTAR_ID,0))</f>
        <v/>
      </c>
      <c r="H141" s="1905"/>
      <c r="I141" s="1779"/>
      <c r="J141" s="1814"/>
      <c r="K141" s="1819"/>
      <c r="L141" s="1905" t="s">
        <v>296</v>
      </c>
      <c r="M141" s="337"/>
      <c r="N141" s="330"/>
      <c r="O141" s="1664"/>
      <c r="P141" s="1664"/>
    </row>
    <row s="2949" customFormat="1" customHeight="1" ht="18.75" hidden="1">
      <c r="A142" s="1821"/>
      <c r="B142" s="1821"/>
      <c r="C142" s="369" t="s">
        <v>1044</v>
      </c>
      <c r="D142" s="2311"/>
      <c r="E142" s="2056"/>
      <c r="F142" s="2220"/>
      <c r="G142" s="2266"/>
      <c r="H142" s="1530"/>
      <c r="I142" s="657" t="s">
        <v>1043</v>
      </c>
      <c r="J142" s="577"/>
      <c r="K142" s="1530"/>
      <c r="L142" s="200"/>
      <c r="M142" s="337"/>
      <c r="N142" s="330"/>
      <c r="O142" s="1664"/>
      <c r="P142" s="1664"/>
    </row>
    <row s="2949" customFormat="1" customHeight="1" ht="0.75" hidden="1">
      <c r="A143" s="1821"/>
      <c r="B143" s="1821"/>
      <c r="C143" s="369" t="s">
        <v>1053</v>
      </c>
      <c r="D143" s="2311"/>
      <c r="E143" s="2056"/>
      <c r="F143" s="2220"/>
      <c r="G143" s="406"/>
      <c r="H143" s="1530"/>
      <c r="I143" s="657"/>
      <c r="J143" s="577"/>
      <c r="K143" s="1530"/>
      <c r="L143" s="200"/>
      <c r="M143" s="337"/>
      <c r="N143" s="330"/>
      <c r="O143" s="1664"/>
      <c r="P143" s="1664"/>
    </row>
    <row s="2949" customFormat="1" customHeight="1" ht="18.75" hidden="1">
      <c r="A144" s="1821" t="s">
        <v>260</v>
      </c>
      <c r="B144" s="1821" t="s">
        <v>261</v>
      </c>
      <c r="C144" s="369"/>
      <c r="D144" s="2311"/>
      <c r="E144" s="2056"/>
      <c r="F144" s="2220" t="str">
        <f>INDEX(PT_DIFFERENTIATION_VTAR,MATCH(A144,PT_DIFFERENTIATION_VTAR_ID,0))</f>
        <v>Тариф на транспортировку сточных вод</v>
      </c>
      <c r="G144" s="2266" t="str">
        <f>INDEX(PT_DIFFERENTIATION_NTAR,MATCH(B144,PT_DIFFERENTIATION_NTAR_ID,0))</f>
        <v/>
      </c>
      <c r="H144" s="1905"/>
      <c r="I144" s="1779"/>
      <c r="J144" s="1814"/>
      <c r="K144" s="1819"/>
      <c r="L144" s="1905" t="s">
        <v>296</v>
      </c>
      <c r="M144" s="337"/>
      <c r="N144" s="330"/>
      <c r="O144" s="1664"/>
      <c r="P144" s="1664"/>
    </row>
    <row s="2949" customFormat="1" customHeight="1" ht="18.75" hidden="1">
      <c r="A145" s="1821"/>
      <c r="B145" s="1821"/>
      <c r="C145" s="369" t="s">
        <v>1044</v>
      </c>
      <c r="D145" s="2311"/>
      <c r="E145" s="2056"/>
      <c r="F145" s="2220"/>
      <c r="G145" s="2266"/>
      <c r="H145" s="1530"/>
      <c r="I145" s="657" t="s">
        <v>1043</v>
      </c>
      <c r="J145" s="577"/>
      <c r="K145" s="1530"/>
      <c r="L145" s="200"/>
      <c r="M145" s="337"/>
      <c r="N145" s="330"/>
      <c r="O145" s="1664"/>
      <c r="P145" s="1664"/>
    </row>
    <row s="2949" customFormat="1" customHeight="1" ht="0.75" hidden="1">
      <c r="A146" s="1821"/>
      <c r="B146" s="1821"/>
      <c r="C146" s="369" t="s">
        <v>1053</v>
      </c>
      <c r="D146" s="2311"/>
      <c r="E146" s="2056"/>
      <c r="F146" s="2220"/>
      <c r="G146" s="406"/>
      <c r="H146" s="1530"/>
      <c r="I146" s="657"/>
      <c r="J146" s="577"/>
      <c r="K146" s="1530"/>
      <c r="L146" s="200"/>
      <c r="M146" s="337"/>
      <c r="N146" s="330"/>
      <c r="O146" s="1664"/>
      <c r="P146" s="1664"/>
    </row>
    <row s="2949" customFormat="1" customHeight="1" ht="18.75" hidden="1">
      <c r="A147" s="1821" t="s">
        <v>265</v>
      </c>
      <c r="B147" s="1821" t="s">
        <v>266</v>
      </c>
      <c r="C147" s="369"/>
      <c r="D147" s="2311"/>
      <c r="E147" s="2056"/>
      <c r="F147" s="2220" t="str">
        <f>INDEX(PT_DIFFERENTIATION_VTAR,MATCH(A147,PT_DIFFERENTIATION_VTAR_ID,0))</f>
        <v>Тариф на подключение (технологическое присоединение) к централизованной системе водоотведения</v>
      </c>
      <c r="G147" s="2266" t="str">
        <f>INDEX(PT_DIFFERENTIATION_NTAR,MATCH(B147,PT_DIFFERENTIATION_NTAR_ID,0))</f>
        <v/>
      </c>
      <c r="H147" s="1905"/>
      <c r="I147" s="1779"/>
      <c r="J147" s="1814"/>
      <c r="K147" s="1819"/>
      <c r="L147" s="1905" t="s">
        <v>296</v>
      </c>
      <c r="M147" s="337"/>
      <c r="N147" s="330"/>
      <c r="O147" s="1664"/>
      <c r="P147" s="1664"/>
    </row>
    <row s="2949" customFormat="1" customHeight="1" ht="18.75" hidden="1">
      <c r="A148" s="1821"/>
      <c r="B148" s="1821"/>
      <c r="C148" s="369" t="s">
        <v>1044</v>
      </c>
      <c r="D148" s="2311"/>
      <c r="E148" s="2056"/>
      <c r="F148" s="2220"/>
      <c r="G148" s="2266"/>
      <c r="H148" s="1530"/>
      <c r="I148" s="657" t="s">
        <v>1043</v>
      </c>
      <c r="J148" s="577"/>
      <c r="K148" s="1530"/>
      <c r="L148" s="200"/>
      <c r="M148" s="337"/>
      <c r="N148" s="330"/>
      <c r="O148" s="1664"/>
      <c r="P148" s="1664"/>
    </row>
    <row s="2949" customFormat="1" customHeight="1" ht="0.75">
      <c r="A149" s="1821"/>
      <c r="B149" s="1821"/>
      <c r="C149" s="369" t="s">
        <v>1053</v>
      </c>
      <c r="D149" s="2311"/>
      <c r="E149" s="2056"/>
      <c r="F149" s="2220"/>
      <c r="G149" s="406"/>
      <c r="H149" s="1530"/>
      <c r="I149" s="657"/>
      <c r="J149" s="577"/>
      <c r="K149" s="1530"/>
      <c r="L149" s="200"/>
      <c r="M149" s="337"/>
      <c r="N149" s="330"/>
      <c r="O149" s="1664"/>
      <c r="P149" s="1664"/>
    </row>
    <row customHeight="1" ht="18.75">
      <c r="A150" s="1821"/>
      <c r="B150" s="1821"/>
      <c r="D150" s="377"/>
      <c r="E150" s="133" t="s">
        <v>89</v>
      </c>
      <c r="F150"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303"/>
      <c r="H150" s="2303"/>
      <c r="I150" s="2303"/>
      <c r="J150" s="2303"/>
      <c r="K150" s="2303"/>
      <c r="L150" s="2303"/>
      <c r="M150" s="285"/>
      <c r="N150" s="330"/>
    </row>
    <row s="2949" customFormat="1" customHeight="1" ht="60.75" hidden="1">
      <c r="A151" s="1821" t="s">
        <v>154</v>
      </c>
      <c r="B151" s="1821" t="s">
        <v>155</v>
      </c>
      <c r="C151" s="369"/>
      <c r="D151" s="2311"/>
      <c r="E151" s="2056"/>
      <c r="F151" s="222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266" t="str">
        <f>INDEX(PT_DIFFERENTIATION_NTAR,MATCH(B151,PT_DIFFERENTIATION_NTAR_ID,0))</f>
        <v/>
      </c>
      <c r="H151" s="1905"/>
      <c r="I151" s="1779"/>
      <c r="J151" s="1814"/>
      <c r="K151" s="1819"/>
      <c r="L151" s="1905" t="s">
        <v>296</v>
      </c>
      <c r="M151"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2016"/>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2016"/>
      <c r="N153" s="330"/>
      <c r="O153" s="1664"/>
      <c r="P153" s="1664"/>
    </row>
    <row s="2949" customFormat="1" customHeight="1" ht="45" hidden="1">
      <c r="A154" s="1821" t="s">
        <v>160</v>
      </c>
      <c r="B154" s="1821" t="s">
        <v>161</v>
      </c>
      <c r="C154" s="369"/>
      <c r="D154" s="2311"/>
      <c r="E154" s="2056"/>
      <c r="F154" s="2220"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266" t="str">
        <f>INDEX(PT_DIFFERENTIATION_NTAR,MATCH(B154,PT_DIFFERENTIATION_NTAR_ID,0))</f>
        <v/>
      </c>
      <c r="H154" s="1905"/>
      <c r="I154" s="1779"/>
      <c r="J154" s="1814"/>
      <c r="K154" s="1819"/>
      <c r="L154" s="1905" t="s">
        <v>296</v>
      </c>
      <c r="M154" s="201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1904"/>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45" hidden="1">
      <c r="A157" s="1821" t="s">
        <v>166</v>
      </c>
      <c r="B157" s="1821" t="s">
        <v>167</v>
      </c>
      <c r="C157" s="369"/>
      <c r="D157" s="2311"/>
      <c r="E157" s="2056"/>
      <c r="F157" s="2220"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45">
      <c r="A160" s="1821" t="s">
        <v>173</v>
      </c>
      <c r="B160" s="1821" t="s">
        <v>174</v>
      </c>
      <c r="C160" s="369"/>
      <c r="D160" s="2311"/>
      <c r="E160" s="2056"/>
      <c r="F160" s="2220"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266" t="str">
        <f>INDEX(PT_DIFFERENTIATION_NTAR,MATCH(B160,PT_DIFFERENTIATION_NTAR_ID,0))</f>
        <v/>
      </c>
      <c r="H160" s="1905"/>
      <c r="I160" s="4446">
        <v>45292</v>
      </c>
      <c r="J160" s="1814">
        <v>45657</v>
      </c>
      <c r="K160" s="1819">
        <v>119.31</v>
      </c>
      <c r="L160" s="1905" t="s">
        <v>296</v>
      </c>
      <c r="M160" s="337"/>
      <c r="N160" s="330"/>
      <c r="O160" s="1664"/>
      <c r="P160" s="1664"/>
    </row>
    <row s="3407" customFormat="1" customHeight="1" ht="56.25">
      <c r="A161" s="4452"/>
      <c r="B161" s="4452"/>
      <c r="C161" s="4453"/>
      <c r="D161" s="4454"/>
      <c r="E161" s="4455"/>
      <c r="F161" s="4455"/>
      <c r="G161" s="4455"/>
      <c r="H161" s="3592" t="s">
        <v>442</v>
      </c>
      <c r="I161" s="4446">
        <v>45292</v>
      </c>
      <c r="J161" s="4447">
        <v>45657</v>
      </c>
      <c r="K161" s="4456">
        <v>2399.52</v>
      </c>
      <c r="L161" s="3578" t="s">
        <v>296</v>
      </c>
      <c r="M161" s="3585"/>
      <c r="N161" s="4457"/>
      <c r="O161" s="4458"/>
      <c r="P161" s="4458"/>
      <c r="Q161" s="3407"/>
      <c r="R161" s="3407"/>
      <c r="S161" s="3407"/>
      <c r="T161" s="3407"/>
      <c r="U161" s="3407"/>
      <c r="V161" s="3407"/>
      <c r="W161" s="3407"/>
      <c r="X161" s="3407"/>
      <c r="Y161" s="3407"/>
      <c r="Z161" s="3407"/>
      <c r="AA161" s="3407"/>
      <c r="AB161" s="3407"/>
      <c r="AC161" s="3407"/>
      <c r="AD161" s="3407"/>
      <c r="AE161" s="3407"/>
      <c r="AF161" s="3407"/>
      <c r="AG161" s="3407"/>
    </row>
    <row s="3407" customFormat="1" customHeight="1" ht="56.25">
      <c r="A162" s="4452"/>
      <c r="B162" s="4452"/>
      <c r="C162" s="4453"/>
      <c r="D162" s="4454"/>
      <c r="E162" s="4455"/>
      <c r="F162" s="4455"/>
      <c r="G162" s="4455"/>
      <c r="H162" s="3592" t="s">
        <v>442</v>
      </c>
      <c r="I162" s="4446">
        <v>45658</v>
      </c>
      <c r="J162" s="4447">
        <v>46022</v>
      </c>
      <c r="K162" s="4456">
        <v>119.31</v>
      </c>
      <c r="L162" s="3578" t="s">
        <v>296</v>
      </c>
      <c r="M162" s="3585"/>
      <c r="N162" s="4457"/>
      <c r="O162" s="4458"/>
      <c r="P162" s="4458"/>
      <c r="Q162" s="3407"/>
      <c r="R162" s="3407"/>
      <c r="S162" s="3407"/>
      <c r="T162" s="3407"/>
      <c r="U162" s="3407"/>
      <c r="V162" s="3407"/>
      <c r="W162" s="3407"/>
      <c r="X162" s="3407"/>
      <c r="Y162" s="3407"/>
      <c r="Z162" s="3407"/>
      <c r="AA162" s="3407"/>
      <c r="AB162" s="3407"/>
      <c r="AC162" s="3407"/>
      <c r="AD162" s="3407"/>
      <c r="AE162" s="3407"/>
      <c r="AF162" s="3407"/>
      <c r="AG162" s="3407"/>
    </row>
    <row s="3407" customFormat="1" customHeight="1" ht="56.25">
      <c r="A163" s="4452"/>
      <c r="B163" s="4452"/>
      <c r="C163" s="4453"/>
      <c r="D163" s="4454"/>
      <c r="E163" s="4455"/>
      <c r="F163" s="4455"/>
      <c r="G163" s="4455"/>
      <c r="H163" s="3592" t="s">
        <v>442</v>
      </c>
      <c r="I163" s="4446">
        <v>45658</v>
      </c>
      <c r="J163" s="4447">
        <v>46022</v>
      </c>
      <c r="K163" s="4456">
        <v>2399.52</v>
      </c>
      <c r="L163" s="3578" t="s">
        <v>296</v>
      </c>
      <c r="M163" s="3585"/>
      <c r="N163" s="4457"/>
      <c r="O163" s="4458"/>
      <c r="P163" s="4458"/>
      <c r="Q163" s="3407"/>
      <c r="R163" s="3407"/>
      <c r="S163" s="3407"/>
      <c r="T163" s="3407"/>
      <c r="U163" s="3407"/>
      <c r="V163" s="3407"/>
      <c r="W163" s="3407"/>
      <c r="X163" s="3407"/>
      <c r="Y163" s="3407"/>
      <c r="Z163" s="3407"/>
      <c r="AA163" s="3407"/>
      <c r="AB163" s="3407"/>
      <c r="AC163" s="3407"/>
      <c r="AD163" s="3407"/>
      <c r="AE163" s="3407"/>
      <c r="AF163" s="3407"/>
      <c r="AG163" s="3407"/>
    </row>
    <row s="3407" customFormat="1" customHeight="1" ht="56.25">
      <c r="A164" s="4452"/>
      <c r="B164" s="4452"/>
      <c r="C164" s="4453"/>
      <c r="D164" s="4454"/>
      <c r="E164" s="4455"/>
      <c r="F164" s="4455"/>
      <c r="G164" s="4455"/>
      <c r="H164" s="3592" t="s">
        <v>442</v>
      </c>
      <c r="I164" s="4446">
        <v>46023</v>
      </c>
      <c r="J164" s="4447">
        <v>46387</v>
      </c>
      <c r="K164" s="4456">
        <v>119.31</v>
      </c>
      <c r="L164" s="3578" t="s">
        <v>296</v>
      </c>
      <c r="M164" s="3585"/>
      <c r="N164" s="4457"/>
      <c r="O164" s="4458"/>
      <c r="P164" s="4458"/>
      <c r="Q164" s="3407"/>
      <c r="R164" s="3407"/>
      <c r="S164" s="3407"/>
      <c r="T164" s="3407"/>
      <c r="U164" s="3407"/>
      <c r="V164" s="3407"/>
      <c r="W164" s="3407"/>
      <c r="X164" s="3407"/>
      <c r="Y164" s="3407"/>
      <c r="Z164" s="3407"/>
      <c r="AA164" s="3407"/>
      <c r="AB164" s="3407"/>
      <c r="AC164" s="3407"/>
      <c r="AD164" s="3407"/>
      <c r="AE164" s="3407"/>
      <c r="AF164" s="3407"/>
      <c r="AG164" s="3407"/>
    </row>
    <row s="3407" customFormat="1" customHeight="1" ht="56.25">
      <c r="A165" s="4452"/>
      <c r="B165" s="4452"/>
      <c r="C165" s="4453"/>
      <c r="D165" s="4454"/>
      <c r="E165" s="4455"/>
      <c r="F165" s="4455"/>
      <c r="G165" s="4455"/>
      <c r="H165" s="3592" t="s">
        <v>442</v>
      </c>
      <c r="I165" s="4446">
        <v>46023</v>
      </c>
      <c r="J165" s="4447">
        <v>46387</v>
      </c>
      <c r="K165" s="4456">
        <v>2399.52</v>
      </c>
      <c r="L165" s="3578" t="s">
        <v>296</v>
      </c>
      <c r="M165" s="3585"/>
      <c r="N165" s="4457"/>
      <c r="O165" s="4458"/>
      <c r="P165" s="4458"/>
      <c r="Q165" s="3407"/>
      <c r="R165" s="3407"/>
      <c r="S165" s="3407"/>
      <c r="T165" s="3407"/>
      <c r="U165" s="3407"/>
      <c r="V165" s="3407"/>
      <c r="W165" s="3407"/>
      <c r="X165" s="3407"/>
      <c r="Y165" s="3407"/>
      <c r="Z165" s="3407"/>
      <c r="AA165" s="3407"/>
      <c r="AB165" s="3407"/>
      <c r="AC165" s="3407"/>
      <c r="AD165" s="3407"/>
      <c r="AE165" s="3407"/>
      <c r="AF165" s="3407"/>
      <c r="AG165" s="3407"/>
    </row>
    <row s="3407" customFormat="1" customHeight="1" ht="56.25">
      <c r="A166" s="4452"/>
      <c r="B166" s="4452"/>
      <c r="C166" s="4453"/>
      <c r="D166" s="4454"/>
      <c r="E166" s="4455"/>
      <c r="F166" s="4455"/>
      <c r="G166" s="4455"/>
      <c r="H166" s="3592" t="s">
        <v>442</v>
      </c>
      <c r="I166" s="4446">
        <v>46388</v>
      </c>
      <c r="J166" s="4447">
        <v>46752</v>
      </c>
      <c r="K166" s="4456">
        <v>119.31</v>
      </c>
      <c r="L166" s="3578" t="s">
        <v>296</v>
      </c>
      <c r="M166" s="3585"/>
      <c r="N166" s="4457"/>
      <c r="O166" s="4458"/>
      <c r="P166" s="4458"/>
      <c r="Q166" s="3407"/>
      <c r="R166" s="3407"/>
      <c r="S166" s="3407"/>
      <c r="T166" s="3407"/>
      <c r="U166" s="3407"/>
      <c r="V166" s="3407"/>
      <c r="W166" s="3407"/>
      <c r="X166" s="3407"/>
      <c r="Y166" s="3407"/>
      <c r="Z166" s="3407"/>
      <c r="AA166" s="3407"/>
      <c r="AB166" s="3407"/>
      <c r="AC166" s="3407"/>
      <c r="AD166" s="3407"/>
      <c r="AE166" s="3407"/>
      <c r="AF166" s="3407"/>
      <c r="AG166" s="3407"/>
    </row>
    <row s="3407" customFormat="1" customHeight="1" ht="56.25">
      <c r="A167" s="4452"/>
      <c r="B167" s="4452"/>
      <c r="C167" s="4453"/>
      <c r="D167" s="4454"/>
      <c r="E167" s="4455"/>
      <c r="F167" s="4455"/>
      <c r="G167" s="4455"/>
      <c r="H167" s="3592" t="s">
        <v>442</v>
      </c>
      <c r="I167" s="4446">
        <v>46388</v>
      </c>
      <c r="J167" s="4447">
        <v>46752</v>
      </c>
      <c r="K167" s="4456">
        <v>2399.52</v>
      </c>
      <c r="L167" s="3578" t="s">
        <v>296</v>
      </c>
      <c r="M167" s="3585"/>
      <c r="N167" s="4457"/>
      <c r="O167" s="4458"/>
      <c r="P167" s="4458"/>
      <c r="Q167" s="3407"/>
      <c r="R167" s="3407"/>
      <c r="S167" s="3407"/>
      <c r="T167" s="3407"/>
      <c r="U167" s="3407"/>
      <c r="V167" s="3407"/>
      <c r="W167" s="3407"/>
      <c r="X167" s="3407"/>
      <c r="Y167" s="3407"/>
      <c r="Z167" s="3407"/>
      <c r="AA167" s="3407"/>
      <c r="AB167" s="3407"/>
      <c r="AC167" s="3407"/>
      <c r="AD167" s="3407"/>
      <c r="AE167" s="3407"/>
      <c r="AF167" s="3407"/>
      <c r="AG167" s="3407"/>
    </row>
    <row s="3407" customFormat="1" customHeight="1" ht="56.25">
      <c r="A168" s="4452"/>
      <c r="B168" s="4452"/>
      <c r="C168" s="4453"/>
      <c r="D168" s="4454"/>
      <c r="E168" s="4455"/>
      <c r="F168" s="4455"/>
      <c r="G168" s="4455"/>
      <c r="H168" s="3592" t="s">
        <v>442</v>
      </c>
      <c r="I168" s="4446">
        <v>46753</v>
      </c>
      <c r="J168" s="4447">
        <v>47118</v>
      </c>
      <c r="K168" s="4456">
        <v>119.31</v>
      </c>
      <c r="L168" s="3578" t="s">
        <v>296</v>
      </c>
      <c r="M168" s="3585"/>
      <c r="N168" s="4457"/>
      <c r="O168" s="4458"/>
      <c r="P168" s="4458"/>
      <c r="Q168" s="3407"/>
      <c r="R168" s="3407"/>
      <c r="S168" s="3407"/>
      <c r="T168" s="3407"/>
      <c r="U168" s="3407"/>
      <c r="V168" s="3407"/>
      <c r="W168" s="3407"/>
      <c r="X168" s="3407"/>
      <c r="Y168" s="3407"/>
      <c r="Z168" s="3407"/>
      <c r="AA168" s="3407"/>
      <c r="AB168" s="3407"/>
      <c r="AC168" s="3407"/>
      <c r="AD168" s="3407"/>
      <c r="AE168" s="3407"/>
      <c r="AF168" s="3407"/>
      <c r="AG168" s="3407"/>
    </row>
    <row s="3407" customFormat="1" customHeight="1" ht="56.25">
      <c r="A169" s="4452"/>
      <c r="B169" s="4452"/>
      <c r="C169" s="4453"/>
      <c r="D169" s="4454"/>
      <c r="E169" s="4455"/>
      <c r="F169" s="4455"/>
      <c r="G169" s="4455"/>
      <c r="H169" s="3592" t="s">
        <v>442</v>
      </c>
      <c r="I169" s="4446">
        <v>46753</v>
      </c>
      <c r="J169" s="4447">
        <v>47118</v>
      </c>
      <c r="K169" s="4456">
        <v>2399.52</v>
      </c>
      <c r="L169" s="3578" t="s">
        <v>296</v>
      </c>
      <c r="M169" s="3585"/>
      <c r="N169" s="4457"/>
      <c r="O169" s="4458"/>
      <c r="P169" s="4458"/>
      <c r="Q169" s="3407"/>
      <c r="R169" s="3407"/>
      <c r="S169" s="3407"/>
      <c r="T169" s="3407"/>
      <c r="U169" s="3407"/>
      <c r="V169" s="3407"/>
      <c r="W169" s="3407"/>
      <c r="X169" s="3407"/>
      <c r="Y169" s="3407"/>
      <c r="Z169" s="3407"/>
      <c r="AA169" s="3407"/>
      <c r="AB169" s="3407"/>
      <c r="AC169" s="3407"/>
      <c r="AD169" s="3407"/>
      <c r="AE169" s="3407"/>
      <c r="AF169" s="3407"/>
      <c r="AG169" s="3407"/>
    </row>
    <row s="2949" customFormat="1" customHeight="1" ht="18.75">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183</v>
      </c>
      <c r="B172" s="1821" t="s">
        <v>184</v>
      </c>
      <c r="C172" s="369"/>
      <c r="D172" s="2311"/>
      <c r="E172" s="2056"/>
      <c r="F172" s="2220" t="str">
        <f>INDEX(PT_DIFFERENTIATION_VTAR,MATCH(A172,PT_DIFFERENTIATION_VTAR_ID,0))</f>
        <v>Тарифы на услуги по передаче тепловой энергии</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189</v>
      </c>
      <c r="B175" s="1821" t="s">
        <v>190</v>
      </c>
      <c r="C175" s="369"/>
      <c r="D175" s="2311"/>
      <c r="E175" s="2056"/>
      <c r="F175" s="2220" t="str">
        <f>INDEX(PT_DIFFERENTIATION_VTAR,MATCH(A175,PT_DIFFERENTIATION_VTAR_ID,0))</f>
        <v>Тарифы на услуги по передаче теплоносителя</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195</v>
      </c>
      <c r="B178" s="1821" t="s">
        <v>196</v>
      </c>
      <c r="C178" s="369"/>
      <c r="D178" s="2311"/>
      <c r="E178" s="2056"/>
      <c r="F178" s="2220"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201</v>
      </c>
      <c r="B181" s="1821" t="s">
        <v>202</v>
      </c>
      <c r="C181" s="369"/>
      <c r="D181" s="2311"/>
      <c r="E181" s="2056"/>
      <c r="F181" s="2220" t="str">
        <f>INDEX(PT_DIFFERENTIATION_VTAR,MATCH(A181,PT_DIFFERENTIATION_VTAR_ID,0))</f>
        <v>Плата за подключение (технологическое присоединение) к системе теплоснабжения</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215</v>
      </c>
      <c r="B184" s="1821" t="s">
        <v>216</v>
      </c>
      <c r="C184" s="369"/>
      <c r="D184" s="2311"/>
      <c r="E184" s="2056"/>
      <c r="F184" s="2220" t="str">
        <f>INDEX(PT_DIFFERENTIATION_VTAR,MATCH(A184,PT_DIFFERENTIATION_VTAR_ID,0))</f>
        <v>Тариф на питьевую воду (питьевое водоснабжение)</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220</v>
      </c>
      <c r="B187" s="1821" t="s">
        <v>221</v>
      </c>
      <c r="C187" s="369"/>
      <c r="D187" s="2311"/>
      <c r="E187" s="2056"/>
      <c r="F187" s="2220" t="str">
        <f>INDEX(PT_DIFFERENTIATION_VTAR,MATCH(A187,PT_DIFFERENTIATION_VTAR_ID,0))</f>
        <v>Тариф на техническую воду</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225</v>
      </c>
      <c r="B190" s="1821" t="s">
        <v>226</v>
      </c>
      <c r="C190" s="369"/>
      <c r="D190" s="2311"/>
      <c r="E190" s="2056"/>
      <c r="F190" s="2220" t="str">
        <f>INDEX(PT_DIFFERENTIATION_VTAR,MATCH(A190,PT_DIFFERENTIATION_VTAR_ID,0))</f>
        <v>Тариф на транспортировку воды</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230</v>
      </c>
      <c r="B193" s="1821" t="s">
        <v>231</v>
      </c>
      <c r="C193" s="369"/>
      <c r="D193" s="2311"/>
      <c r="E193" s="2056"/>
      <c r="F193" s="2220" t="str">
        <f>INDEX(PT_DIFFERENTIATION_VTAR,MATCH(A193,PT_DIFFERENTIATION_VTAR_ID,0))</f>
        <v>Тариф на подвоз воды</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235</v>
      </c>
      <c r="B196" s="1821" t="s">
        <v>236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hidden="1">
      <c r="A198" s="1821"/>
      <c r="B198" s="1821"/>
      <c r="C198" s="369" t="s">
        <v>1053</v>
      </c>
      <c r="D198" s="2311"/>
      <c r="E198" s="2056"/>
      <c r="F198" s="2220"/>
      <c r="G198" s="406"/>
      <c r="H198" s="1530"/>
      <c r="I198" s="657"/>
      <c r="J198" s="577"/>
      <c r="K198" s="1530"/>
      <c r="L198" s="200"/>
      <c r="M198" s="337"/>
      <c r="N198" s="330"/>
      <c r="O198" s="1664"/>
      <c r="P198" s="1664"/>
    </row>
    <row s="2949" customFormat="1" customHeight="1" ht="18.75" hidden="1">
      <c r="A199" s="1821" t="s">
        <v>240</v>
      </c>
      <c r="B199" s="1821" t="s">
        <v>241</v>
      </c>
      <c r="C199" s="369"/>
      <c r="D199" s="2311"/>
      <c r="E199" s="2056"/>
      <c r="F199" s="2220" t="str">
        <f>INDEX(PT_DIFFERENTIATION_VTAR,MATCH(A199,PT_DIFFERENTIATION_VTAR_ID,0))</f>
        <v>Тариф на горячую воду (горячее водоснабжение)</v>
      </c>
      <c r="G199" s="2266" t="str">
        <f>INDEX(PT_DIFFERENTIATION_NTAR,MATCH(B199,PT_DIFFERENTIATION_NTAR_ID,0))</f>
        <v/>
      </c>
      <c r="H199" s="1905"/>
      <c r="I199" s="1779"/>
      <c r="J199" s="1814"/>
      <c r="K199" s="1819"/>
      <c r="L199" s="1905" t="s">
        <v>296</v>
      </c>
      <c r="M199" s="337"/>
      <c r="N199" s="330"/>
      <c r="O199" s="1664"/>
      <c r="P199" s="1664"/>
    </row>
    <row s="2949" customFormat="1" customHeight="1" ht="18.75" hidden="1">
      <c r="A200" s="1821"/>
      <c r="B200" s="1821"/>
      <c r="C200" s="369" t="s">
        <v>1044</v>
      </c>
      <c r="D200" s="2311"/>
      <c r="E200" s="2056"/>
      <c r="F200" s="2220"/>
      <c r="G200" s="2266"/>
      <c r="H200" s="1530"/>
      <c r="I200" s="657" t="s">
        <v>1043</v>
      </c>
      <c r="J200" s="577"/>
      <c r="K200" s="1530"/>
      <c r="L200" s="200"/>
      <c r="M200" s="337"/>
      <c r="N200" s="330"/>
      <c r="O200" s="1664"/>
      <c r="P200" s="1664"/>
    </row>
    <row s="2949" customFormat="1" customHeight="1" ht="0.75" hidden="1">
      <c r="A201" s="1821"/>
      <c r="B201" s="1821"/>
      <c r="C201" s="369" t="s">
        <v>1053</v>
      </c>
      <c r="D201" s="2311"/>
      <c r="E201" s="2056"/>
      <c r="F201" s="2220"/>
      <c r="G201" s="406"/>
      <c r="H201" s="1530"/>
      <c r="I201" s="657"/>
      <c r="J201" s="577"/>
      <c r="K201" s="1530"/>
      <c r="L201" s="200"/>
      <c r="M201" s="337"/>
      <c r="N201" s="330"/>
      <c r="O201" s="1664"/>
      <c r="P201" s="1664"/>
    </row>
    <row s="2949" customFormat="1" customHeight="1" ht="18.75" hidden="1">
      <c r="A202" s="1821" t="s">
        <v>245</v>
      </c>
      <c r="B202" s="1821" t="s">
        <v>246</v>
      </c>
      <c r="C202" s="369"/>
      <c r="D202" s="2311"/>
      <c r="E202" s="2056"/>
      <c r="F202" s="2220" t="str">
        <f>INDEX(PT_DIFFERENTIATION_VTAR,MATCH(A202,PT_DIFFERENTIATION_VTAR_ID,0))</f>
        <v>Тариф на транспортировку горячей воды</v>
      </c>
      <c r="G202" s="2266" t="str">
        <f>INDEX(PT_DIFFERENTIATION_NTAR,MATCH(B202,PT_DIFFERENTIATION_NTAR_ID,0))</f>
        <v/>
      </c>
      <c r="H202" s="1905"/>
      <c r="I202" s="1779"/>
      <c r="J202" s="1814"/>
      <c r="K202" s="1819"/>
      <c r="L202" s="1905" t="s">
        <v>296</v>
      </c>
      <c r="M202" s="337"/>
      <c r="N202" s="330"/>
      <c r="O202" s="1664"/>
      <c r="P202" s="1664"/>
    </row>
    <row s="2949" customFormat="1" customHeight="1" ht="18.75" hidden="1">
      <c r="A203" s="1821"/>
      <c r="B203" s="1821"/>
      <c r="C203" s="369" t="s">
        <v>1044</v>
      </c>
      <c r="D203" s="2311"/>
      <c r="E203" s="2056"/>
      <c r="F203" s="2220"/>
      <c r="G203" s="2266"/>
      <c r="H203" s="1530"/>
      <c r="I203" s="657" t="s">
        <v>1043</v>
      </c>
      <c r="J203" s="577"/>
      <c r="K203" s="1530"/>
      <c r="L203" s="200"/>
      <c r="M203" s="337"/>
      <c r="N203" s="330"/>
      <c r="O203" s="1664"/>
      <c r="P203" s="1664"/>
    </row>
    <row s="2949" customFormat="1" customHeight="1" ht="0.75" hidden="1">
      <c r="A204" s="1821"/>
      <c r="B204" s="1821"/>
      <c r="C204" s="369" t="s">
        <v>1053</v>
      </c>
      <c r="D204" s="2311"/>
      <c r="E204" s="2056"/>
      <c r="F204" s="2220"/>
      <c r="G204" s="406"/>
      <c r="H204" s="1530"/>
      <c r="I204" s="657"/>
      <c r="J204" s="577"/>
      <c r="K204" s="1530"/>
      <c r="L204" s="200"/>
      <c r="M204" s="337"/>
      <c r="N204" s="330"/>
      <c r="O204" s="1664"/>
      <c r="P204" s="1664"/>
    </row>
    <row s="2949" customFormat="1" customHeight="1" ht="18.75" hidden="1">
      <c r="A205" s="1821" t="s">
        <v>250</v>
      </c>
      <c r="B205" s="1821" t="s">
        <v>251</v>
      </c>
      <c r="C205" s="369"/>
      <c r="D205" s="2311"/>
      <c r="E205" s="2056"/>
      <c r="F205" s="2220" t="str">
        <f>INDEX(PT_DIFFERENTIATION_VTAR,MATCH(A205,PT_DIFFERENTIATION_VTAR_ID,0))</f>
        <v>Тариф на подключение (технологическое присоединение) к централизованной системе горячего водоснабжения</v>
      </c>
      <c r="G205" s="2266" t="str">
        <f>INDEX(PT_DIFFERENTIATION_NTAR,MATCH(B205,PT_DIFFERENTIATION_NTAR_ID,0))</f>
        <v/>
      </c>
      <c r="H205" s="1905"/>
      <c r="I205" s="1779"/>
      <c r="J205" s="1814"/>
      <c r="K205" s="1819"/>
      <c r="L205" s="1905" t="s">
        <v>296</v>
      </c>
      <c r="M205" s="337"/>
      <c r="N205" s="330"/>
      <c r="O205" s="1664"/>
      <c r="P205" s="1664"/>
    </row>
    <row s="2949" customFormat="1" customHeight="1" ht="18.75" hidden="1">
      <c r="A206" s="1821"/>
      <c r="B206" s="1821"/>
      <c r="C206" s="369" t="s">
        <v>1044</v>
      </c>
      <c r="D206" s="2311"/>
      <c r="E206" s="2056"/>
      <c r="F206" s="2220"/>
      <c r="G206" s="2266"/>
      <c r="H206" s="1530"/>
      <c r="I206" s="657" t="s">
        <v>1043</v>
      </c>
      <c r="J206" s="577"/>
      <c r="K206" s="1530"/>
      <c r="L206" s="200"/>
      <c r="M206" s="337"/>
      <c r="N206" s="330"/>
      <c r="O206" s="1664"/>
      <c r="P206" s="1664"/>
    </row>
    <row s="2949" customFormat="1" customHeight="1" ht="0.75" hidden="1">
      <c r="A207" s="1821"/>
      <c r="B207" s="1821"/>
      <c r="C207" s="369" t="s">
        <v>1053</v>
      </c>
      <c r="D207" s="2311"/>
      <c r="E207" s="2056"/>
      <c r="F207" s="2220"/>
      <c r="G207" s="406"/>
      <c r="H207" s="1530"/>
      <c r="I207" s="657"/>
      <c r="J207" s="577"/>
      <c r="K207" s="1530"/>
      <c r="L207" s="200"/>
      <c r="M207" s="337"/>
      <c r="N207" s="330"/>
      <c r="O207" s="1664"/>
      <c r="P207" s="1664"/>
    </row>
    <row s="2949" customFormat="1" customHeight="1" ht="18.75" hidden="1">
      <c r="A208" s="1821" t="s">
        <v>255</v>
      </c>
      <c r="B208" s="1821" t="s">
        <v>256</v>
      </c>
      <c r="C208" s="369"/>
      <c r="D208" s="2311"/>
      <c r="E208" s="2056"/>
      <c r="F208" s="2220" t="str">
        <f>INDEX(PT_DIFFERENTIATION_VTAR,MATCH(A208,PT_DIFFERENTIATION_VTAR_ID,0))</f>
        <v>Тариф на водоотведение</v>
      </c>
      <c r="G208" s="2266" t="str">
        <f>INDEX(PT_DIFFERENTIATION_NTAR,MATCH(B208,PT_DIFFERENTIATION_NTAR_ID,0))</f>
        <v/>
      </c>
      <c r="H208" s="1905"/>
      <c r="I208" s="1779"/>
      <c r="J208" s="1814"/>
      <c r="K208" s="1819"/>
      <c r="L208" s="1905" t="s">
        <v>296</v>
      </c>
      <c r="M208" s="337"/>
      <c r="N208" s="330"/>
      <c r="O208" s="1664"/>
      <c r="P208" s="1664"/>
    </row>
    <row s="2949" customFormat="1" customHeight="1" ht="18.75" hidden="1">
      <c r="A209" s="1821"/>
      <c r="B209" s="1821"/>
      <c r="C209" s="369" t="s">
        <v>1044</v>
      </c>
      <c r="D209" s="2311"/>
      <c r="E209" s="2056"/>
      <c r="F209" s="2220"/>
      <c r="G209" s="2266"/>
      <c r="H209" s="1530"/>
      <c r="I209" s="657" t="s">
        <v>1043</v>
      </c>
      <c r="J209" s="577"/>
      <c r="K209" s="1530"/>
      <c r="L209" s="200"/>
      <c r="M209" s="337"/>
      <c r="N209" s="330"/>
      <c r="O209" s="1664"/>
      <c r="P209" s="1664"/>
    </row>
    <row s="2949" customFormat="1" customHeight="1" ht="0.75" hidden="1">
      <c r="A210" s="1821"/>
      <c r="B210" s="1821"/>
      <c r="C210" s="369" t="s">
        <v>1053</v>
      </c>
      <c r="D210" s="2311"/>
      <c r="E210" s="2056"/>
      <c r="F210" s="2220"/>
      <c r="G210" s="406"/>
      <c r="H210" s="1530"/>
      <c r="I210" s="657"/>
      <c r="J210" s="577"/>
      <c r="K210" s="1530"/>
      <c r="L210" s="200"/>
      <c r="M210" s="337"/>
      <c r="N210" s="330"/>
      <c r="O210" s="1664"/>
      <c r="P210" s="1664"/>
    </row>
    <row s="2949" customFormat="1" customHeight="1" ht="18.75" hidden="1">
      <c r="A211" s="1821" t="s">
        <v>260</v>
      </c>
      <c r="B211" s="1821" t="s">
        <v>261</v>
      </c>
      <c r="C211" s="369"/>
      <c r="D211" s="2311"/>
      <c r="E211" s="2056"/>
      <c r="F211" s="2220" t="str">
        <f>INDEX(PT_DIFFERENTIATION_VTAR,MATCH(A211,PT_DIFFERENTIATION_VTAR_ID,0))</f>
        <v>Тариф на транспортировку сточных вод</v>
      </c>
      <c r="G211" s="2266" t="str">
        <f>INDEX(PT_DIFFERENTIATION_NTAR,MATCH(B211,PT_DIFFERENTIATION_NTAR_ID,0))</f>
        <v/>
      </c>
      <c r="H211" s="1905"/>
      <c r="I211" s="1779"/>
      <c r="J211" s="1814"/>
      <c r="K211" s="1819"/>
      <c r="L211" s="1905" t="s">
        <v>296</v>
      </c>
      <c r="M211" s="337"/>
      <c r="N211" s="330"/>
      <c r="O211" s="1664"/>
      <c r="P211" s="1664"/>
    </row>
    <row s="2949" customFormat="1" customHeight="1" ht="18.75" hidden="1">
      <c r="A212" s="1821"/>
      <c r="B212" s="1821"/>
      <c r="C212" s="369" t="s">
        <v>1044</v>
      </c>
      <c r="D212" s="2311"/>
      <c r="E212" s="2056"/>
      <c r="F212" s="2220"/>
      <c r="G212" s="2266"/>
      <c r="H212" s="1530"/>
      <c r="I212" s="657" t="s">
        <v>1043</v>
      </c>
      <c r="J212" s="577"/>
      <c r="K212" s="1530"/>
      <c r="L212" s="200"/>
      <c r="M212" s="337"/>
      <c r="N212" s="330"/>
      <c r="O212" s="1664"/>
      <c r="P212" s="1664"/>
    </row>
    <row s="2949" customFormat="1" customHeight="1" ht="0.75" hidden="1">
      <c r="A213" s="1821"/>
      <c r="B213" s="1821"/>
      <c r="C213" s="369" t="s">
        <v>1053</v>
      </c>
      <c r="D213" s="2311"/>
      <c r="E213" s="2056"/>
      <c r="F213" s="2220"/>
      <c r="G213" s="406"/>
      <c r="H213" s="1530"/>
      <c r="I213" s="657"/>
      <c r="J213" s="577"/>
      <c r="K213" s="1530"/>
      <c r="L213" s="200"/>
      <c r="M213" s="337"/>
      <c r="N213" s="330"/>
      <c r="O213" s="1664"/>
      <c r="P213" s="1664"/>
    </row>
    <row s="2949" customFormat="1" customHeight="1" ht="18.75" hidden="1">
      <c r="A214" s="1821" t="s">
        <v>265</v>
      </c>
      <c r="B214" s="1821" t="s">
        <v>266</v>
      </c>
      <c r="C214" s="369"/>
      <c r="D214" s="2311"/>
      <c r="E214" s="2056"/>
      <c r="F214" s="2220" t="str">
        <f>INDEX(PT_DIFFERENTIATION_VTAR,MATCH(A214,PT_DIFFERENTIATION_VTAR_ID,0))</f>
        <v>Тариф на подключение (технологическое присоединение) к централизованной системе водоотведения</v>
      </c>
      <c r="G214" s="2266" t="str">
        <f>INDEX(PT_DIFFERENTIATION_NTAR,MATCH(B214,PT_DIFFERENTIATION_NTAR_ID,0))</f>
        <v/>
      </c>
      <c r="H214" s="1905"/>
      <c r="I214" s="1779"/>
      <c r="J214" s="1814"/>
      <c r="K214" s="1819"/>
      <c r="L214" s="1905" t="s">
        <v>296</v>
      </c>
      <c r="M214" s="337"/>
      <c r="N214" s="330"/>
      <c r="O214" s="1664"/>
      <c r="P214" s="1664"/>
    </row>
    <row s="2949" customFormat="1" customHeight="1" ht="18.75" hidden="1">
      <c r="A215" s="1821"/>
      <c r="B215" s="1821"/>
      <c r="C215" s="369" t="s">
        <v>1044</v>
      </c>
      <c r="D215" s="2311"/>
      <c r="E215" s="2056"/>
      <c r="F215" s="2220"/>
      <c r="G215" s="2266"/>
      <c r="H215" s="1530"/>
      <c r="I215" s="657" t="s">
        <v>1043</v>
      </c>
      <c r="J215" s="577"/>
      <c r="K215" s="1530"/>
      <c r="L215" s="200"/>
      <c r="M215" s="337"/>
      <c r="N215" s="330"/>
      <c r="O215" s="1664"/>
      <c r="P215" s="1664"/>
    </row>
    <row s="2949" customFormat="1" customHeight="1" ht="0.75">
      <c r="A216" s="1821"/>
      <c r="B216" s="1821"/>
      <c r="C216" s="369" t="s">
        <v>1053</v>
      </c>
      <c r="D216" s="2311"/>
      <c r="E216" s="2056"/>
      <c r="F216" s="2220"/>
      <c r="G216" s="406"/>
      <c r="H216" s="1530"/>
      <c r="I216" s="657"/>
      <c r="J216" s="577"/>
      <c r="K216" s="1530"/>
      <c r="L216" s="200"/>
      <c r="M216" s="337"/>
      <c r="N216" s="330"/>
      <c r="O216" s="1664"/>
      <c r="P216" s="1664"/>
    </row>
    <row customHeight="1" ht="26.25">
      <c r="A217" s="1821"/>
      <c r="B217" s="1821"/>
      <c r="D217" s="377"/>
      <c r="E217" s="133" t="s">
        <v>110</v>
      </c>
      <c r="F21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303"/>
      <c r="H217" s="2303"/>
      <c r="I217" s="2303"/>
      <c r="J217" s="2303"/>
      <c r="K217" s="2303"/>
      <c r="L217" s="2303"/>
      <c r="M217" s="285"/>
      <c r="N217" s="330"/>
    </row>
    <row s="2949" customFormat="1" customHeight="1" ht="60.75" hidden="1">
      <c r="A218" s="1821" t="s">
        <v>154</v>
      </c>
      <c r="B218" s="1821" t="s">
        <v>155</v>
      </c>
      <c r="C218" s="369"/>
      <c r="D218" s="2311"/>
      <c r="E218" s="2056"/>
      <c r="F218" s="2220"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266" t="str">
        <f>INDEX(PT_DIFFERENTIATION_NTAR,MATCH(B218,PT_DIFFERENTIATION_NTAR_ID,0))</f>
        <v/>
      </c>
      <c r="H218" s="1905"/>
      <c r="I218" s="1779"/>
      <c r="J218" s="1814"/>
      <c r="K218" s="1819"/>
      <c r="L218" s="1905" t="s">
        <v>296</v>
      </c>
      <c r="M21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2016"/>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2016"/>
      <c r="N220" s="330"/>
      <c r="O220" s="1664"/>
      <c r="P220" s="1664"/>
    </row>
    <row s="2949" customFormat="1" customHeight="1" ht="45" hidden="1">
      <c r="A221" s="1821" t="s">
        <v>160</v>
      </c>
      <c r="B221" s="1821" t="s">
        <v>161</v>
      </c>
      <c r="C221" s="369"/>
      <c r="D221" s="2311"/>
      <c r="E221" s="2056"/>
      <c r="F221" s="2220"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266" t="str">
        <f>INDEX(PT_DIFFERENTIATION_NTAR,MATCH(B221,PT_DIFFERENTIATION_NTAR_ID,0))</f>
        <v/>
      </c>
      <c r="H221" s="1905"/>
      <c r="I221" s="1779"/>
      <c r="J221" s="1814"/>
      <c r="K221" s="1819"/>
      <c r="L221" s="1905" t="s">
        <v>296</v>
      </c>
      <c r="M221" s="2017"/>
      <c r="N221" s="330"/>
      <c r="O221" s="1664"/>
      <c r="P221" s="1664"/>
    </row>
    <row s="2949" customFormat="1" customHeight="1" ht="18.75" hidden="1">
      <c r="A222" s="1821"/>
      <c r="B222" s="1821"/>
      <c r="C222" s="369" t="s">
        <v>1044</v>
      </c>
      <c r="D222" s="2311"/>
      <c r="E222" s="2056"/>
      <c r="F222" s="2220"/>
      <c r="G222" s="2266"/>
      <c r="H222" s="1530"/>
      <c r="I222" s="657" t="s">
        <v>1043</v>
      </c>
      <c r="J222" s="577"/>
      <c r="K222" s="1530"/>
      <c r="L222" s="200"/>
      <c r="M222" s="1904"/>
      <c r="N222" s="330"/>
      <c r="O222" s="1664"/>
      <c r="P222" s="1664"/>
    </row>
    <row s="2949"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9" customFormat="1" customHeight="1" ht="45" hidden="1">
      <c r="A224" s="1821" t="s">
        <v>166</v>
      </c>
      <c r="B224" s="1821" t="s">
        <v>167</v>
      </c>
      <c r="C224" s="369"/>
      <c r="D224" s="2311"/>
      <c r="E224" s="2056"/>
      <c r="F224" s="2220"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45">
      <c r="A227" s="1821" t="s">
        <v>173</v>
      </c>
      <c r="B227" s="1821" t="s">
        <v>174</v>
      </c>
      <c r="C227" s="369"/>
      <c r="D227" s="2311"/>
      <c r="E227" s="2056"/>
      <c r="F227" s="2220"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266" t="str">
        <f>INDEX(PT_DIFFERENTIATION_NTAR,MATCH(B227,PT_DIFFERENTIATION_NTAR_ID,0))</f>
        <v/>
      </c>
      <c r="H227" s="1905"/>
      <c r="I227" s="4446">
        <v>45292</v>
      </c>
      <c r="J227" s="1814">
        <v>45657</v>
      </c>
      <c r="K227" s="1819">
        <v>383.26</v>
      </c>
      <c r="L227" s="1905" t="s">
        <v>296</v>
      </c>
      <c r="M227" s="337"/>
      <c r="N227" s="330"/>
      <c r="O227" s="1664"/>
      <c r="P227" s="1664"/>
    </row>
    <row s="3407" customFormat="1" customHeight="1" ht="56.25">
      <c r="A228" s="4452"/>
      <c r="B228" s="4452"/>
      <c r="C228" s="4453"/>
      <c r="D228" s="4454"/>
      <c r="E228" s="4455"/>
      <c r="F228" s="4455"/>
      <c r="G228" s="4455"/>
      <c r="H228" s="3592" t="s">
        <v>442</v>
      </c>
      <c r="I228" s="4446">
        <v>45292</v>
      </c>
      <c r="J228" s="4447">
        <v>45657</v>
      </c>
      <c r="K228" s="4456">
        <v>406991.81</v>
      </c>
      <c r="L228" s="3578" t="s">
        <v>296</v>
      </c>
      <c r="M228" s="3585"/>
      <c r="N228" s="4457"/>
      <c r="O228" s="4458"/>
      <c r="P228" s="4458"/>
      <c r="Q228" s="3407"/>
      <c r="R228" s="3407"/>
      <c r="S228" s="3407"/>
      <c r="T228" s="3407"/>
      <c r="U228" s="3407"/>
      <c r="V228" s="3407"/>
      <c r="W228" s="3407"/>
      <c r="X228" s="3407"/>
      <c r="Y228" s="3407"/>
      <c r="Z228" s="3407"/>
      <c r="AA228" s="3407"/>
      <c r="AB228" s="3407"/>
      <c r="AC228" s="3407"/>
      <c r="AD228" s="3407"/>
      <c r="AE228" s="3407"/>
      <c r="AF228" s="3407"/>
      <c r="AG228" s="3407"/>
    </row>
    <row s="2949" customFormat="1" customHeight="1" ht="18.75">
      <c r="A229" s="1821"/>
      <c r="B229" s="1821"/>
      <c r="C229" s="369" t="s">
        <v>1044</v>
      </c>
      <c r="D229" s="2311"/>
      <c r="E229" s="2056"/>
      <c r="F229" s="2220"/>
      <c r="G229" s="2266"/>
      <c r="H229" s="1530"/>
      <c r="I229" s="657" t="s">
        <v>1043</v>
      </c>
      <c r="J229" s="577"/>
      <c r="K229" s="1530"/>
      <c r="L229" s="200"/>
      <c r="M229" s="337"/>
      <c r="N229" s="330"/>
      <c r="O229" s="1664"/>
      <c r="P229" s="1664"/>
    </row>
    <row s="2949" customFormat="1" customHeight="1" ht="0.75">
      <c r="A230" s="1821"/>
      <c r="B230" s="1821"/>
      <c r="C230" s="369" t="s">
        <v>1053</v>
      </c>
      <c r="D230" s="2311"/>
      <c r="E230" s="2056"/>
      <c r="F230" s="2220"/>
      <c r="G230" s="406"/>
      <c r="H230" s="1530"/>
      <c r="I230" s="657"/>
      <c r="J230" s="577"/>
      <c r="K230" s="1530"/>
      <c r="L230" s="200"/>
      <c r="M230" s="337"/>
      <c r="N230" s="330"/>
      <c r="O230" s="1664"/>
      <c r="P230" s="1664"/>
    </row>
    <row s="2949" customFormat="1" customHeight="1" ht="18.75" hidden="1">
      <c r="A231" s="1821" t="s">
        <v>183</v>
      </c>
      <c r="B231" s="1821" t="s">
        <v>184</v>
      </c>
      <c r="C231" s="369"/>
      <c r="D231" s="2311"/>
      <c r="E231" s="2056"/>
      <c r="F231" s="2220" t="str">
        <f>INDEX(PT_DIFFERENTIATION_VTAR,MATCH(A231,PT_DIFFERENTIATION_VTAR_ID,0))</f>
        <v>Тарифы на услуги по передаче тепловой энергии</v>
      </c>
      <c r="G231" s="2266" t="str">
        <f>INDEX(PT_DIFFERENTIATION_NTAR,MATCH(B231,PT_DIFFERENTIATION_NTAR_ID,0))</f>
        <v/>
      </c>
      <c r="H231" s="1905"/>
      <c r="I231" s="1779"/>
      <c r="J231" s="1814"/>
      <c r="K231" s="1819"/>
      <c r="L231" s="1905" t="s">
        <v>296</v>
      </c>
      <c r="M231" s="337"/>
      <c r="N231" s="330"/>
      <c r="O231" s="1664"/>
      <c r="P231" s="1664"/>
    </row>
    <row s="2949" customFormat="1" customHeight="1" ht="18.75" hidden="1">
      <c r="A232" s="1821"/>
      <c r="B232" s="1821"/>
      <c r="C232" s="369" t="s">
        <v>1044</v>
      </c>
      <c r="D232" s="2311"/>
      <c r="E232" s="2056"/>
      <c r="F232" s="2220"/>
      <c r="G232" s="2266"/>
      <c r="H232" s="1530"/>
      <c r="I232" s="657" t="s">
        <v>1043</v>
      </c>
      <c r="J232" s="577"/>
      <c r="K232" s="1530"/>
      <c r="L232" s="200"/>
      <c r="M232" s="337"/>
      <c r="N232" s="330"/>
      <c r="O232" s="1664"/>
      <c r="P232" s="1664"/>
    </row>
    <row s="2949" customFormat="1" customHeight="1" ht="0.75" hidden="1">
      <c r="A233" s="1821"/>
      <c r="B233" s="1821"/>
      <c r="C233" s="369" t="s">
        <v>1053</v>
      </c>
      <c r="D233" s="2311"/>
      <c r="E233" s="2056"/>
      <c r="F233" s="2220"/>
      <c r="G233" s="406"/>
      <c r="H233" s="1530"/>
      <c r="I233" s="657"/>
      <c r="J233" s="577"/>
      <c r="K233" s="1530"/>
      <c r="L233" s="200"/>
      <c r="M233" s="337"/>
      <c r="N233" s="330"/>
      <c r="O233" s="1664"/>
      <c r="P233" s="1664"/>
    </row>
    <row s="2949" customFormat="1" customHeight="1" ht="18.75" hidden="1">
      <c r="A234" s="1821" t="s">
        <v>189</v>
      </c>
      <c r="B234" s="1821" t="s">
        <v>190</v>
      </c>
      <c r="C234" s="369"/>
      <c r="D234" s="2311"/>
      <c r="E234" s="2056"/>
      <c r="F234" s="2220" t="str">
        <f>INDEX(PT_DIFFERENTIATION_VTAR,MATCH(A234,PT_DIFFERENTIATION_VTAR_ID,0))</f>
        <v>Тарифы на услуги по передаче теплоносителя</v>
      </c>
      <c r="G234" s="2266" t="str">
        <f>INDEX(PT_DIFFERENTIATION_NTAR,MATCH(B234,PT_DIFFERENTIATION_NTAR_ID,0))</f>
        <v/>
      </c>
      <c r="H234" s="1905"/>
      <c r="I234" s="1779"/>
      <c r="J234" s="1814"/>
      <c r="K234" s="1819"/>
      <c r="L234" s="1905" t="s">
        <v>296</v>
      </c>
      <c r="M234" s="337"/>
      <c r="N234" s="330"/>
      <c r="O234" s="1664"/>
      <c r="P234" s="1664"/>
    </row>
    <row s="2949" customFormat="1" customHeight="1" ht="18.75" hidden="1">
      <c r="A235" s="1821"/>
      <c r="B235" s="1821"/>
      <c r="C235" s="369" t="s">
        <v>1044</v>
      </c>
      <c r="D235" s="2311"/>
      <c r="E235" s="2056"/>
      <c r="F235" s="2220"/>
      <c r="G235" s="2266"/>
      <c r="H235" s="1530"/>
      <c r="I235" s="657" t="s">
        <v>1043</v>
      </c>
      <c r="J235" s="577"/>
      <c r="K235" s="1530"/>
      <c r="L235" s="200"/>
      <c r="M235" s="337"/>
      <c r="N235" s="330"/>
      <c r="O235" s="1664"/>
      <c r="P235" s="1664"/>
    </row>
    <row s="2949" customFormat="1" customHeight="1" ht="0.75" hidden="1">
      <c r="A236" s="1821"/>
      <c r="B236" s="1821"/>
      <c r="C236" s="369" t="s">
        <v>1053</v>
      </c>
      <c r="D236" s="2311"/>
      <c r="E236" s="2056"/>
      <c r="F236" s="2220"/>
      <c r="G236" s="406"/>
      <c r="H236" s="1530"/>
      <c r="I236" s="657"/>
      <c r="J236" s="577"/>
      <c r="K236" s="1530"/>
      <c r="L236" s="200"/>
      <c r="M236" s="337"/>
      <c r="N236" s="330"/>
      <c r="O236" s="1664"/>
      <c r="P236" s="1664"/>
    </row>
    <row s="2949" customFormat="1" customHeight="1" ht="18.75" hidden="1">
      <c r="A237" s="1821" t="s">
        <v>195</v>
      </c>
      <c r="B237" s="1821" t="s">
        <v>196</v>
      </c>
      <c r="C237" s="369"/>
      <c r="D237" s="2311"/>
      <c r="E237" s="2056"/>
      <c r="F237" s="2220"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266" t="str">
        <f>INDEX(PT_DIFFERENTIATION_NTAR,MATCH(B237,PT_DIFFERENTIATION_NTAR_ID,0))</f>
        <v/>
      </c>
      <c r="H237" s="1905"/>
      <c r="I237" s="1779"/>
      <c r="J237" s="1814"/>
      <c r="K237" s="1819"/>
      <c r="L237" s="1905" t="s">
        <v>296</v>
      </c>
      <c r="M237" s="337"/>
      <c r="N237" s="330"/>
      <c r="O237" s="1664"/>
      <c r="P237" s="1664"/>
    </row>
    <row s="2949" customFormat="1" customHeight="1" ht="18.75" hidden="1">
      <c r="A238" s="1821"/>
      <c r="B238" s="1821"/>
      <c r="C238" s="369" t="s">
        <v>1044</v>
      </c>
      <c r="D238" s="2311"/>
      <c r="E238" s="2056"/>
      <c r="F238" s="2220"/>
      <c r="G238" s="2266"/>
      <c r="H238" s="1530"/>
      <c r="I238" s="657" t="s">
        <v>1043</v>
      </c>
      <c r="J238" s="577"/>
      <c r="K238" s="1530"/>
      <c r="L238" s="200"/>
      <c r="M238" s="337"/>
      <c r="N238" s="330"/>
      <c r="O238" s="1664"/>
      <c r="P238" s="1664"/>
    </row>
    <row s="2949" customFormat="1" customHeight="1" ht="0.75" hidden="1">
      <c r="A239" s="1821"/>
      <c r="B239" s="1821"/>
      <c r="C239" s="369" t="s">
        <v>1053</v>
      </c>
      <c r="D239" s="2311"/>
      <c r="E239" s="2056"/>
      <c r="F239" s="2220"/>
      <c r="G239" s="406"/>
      <c r="H239" s="1530"/>
      <c r="I239" s="657"/>
      <c r="J239" s="577"/>
      <c r="K239" s="1530"/>
      <c r="L239" s="200"/>
      <c r="M239" s="337"/>
      <c r="N239" s="330"/>
      <c r="O239" s="1664"/>
      <c r="P239" s="1664"/>
    </row>
    <row s="2949" customFormat="1" customHeight="1" ht="18.75" hidden="1">
      <c r="A240" s="1821" t="s">
        <v>201</v>
      </c>
      <c r="B240" s="1821" t="s">
        <v>202</v>
      </c>
      <c r="C240" s="369"/>
      <c r="D240" s="2311"/>
      <c r="E240" s="2056"/>
      <c r="F240" s="2220" t="str">
        <f>INDEX(PT_DIFFERENTIATION_VTAR,MATCH(A240,PT_DIFFERENTIATION_VTAR_ID,0))</f>
        <v>Плата за подключение (технологическое присоединение) к системе теплоснабжения</v>
      </c>
      <c r="G240" s="2266" t="str">
        <f>INDEX(PT_DIFFERENTIATION_NTAR,MATCH(B240,PT_DIFFERENTIATION_NTAR_ID,0))</f>
        <v/>
      </c>
      <c r="H240" s="1905"/>
      <c r="I240" s="1779"/>
      <c r="J240" s="1814"/>
      <c r="K240" s="1819"/>
      <c r="L240" s="1905" t="s">
        <v>296</v>
      </c>
      <c r="M240" s="337"/>
      <c r="N240" s="330"/>
      <c r="O240" s="1664"/>
      <c r="P240" s="1664"/>
    </row>
    <row s="2949" customFormat="1" customHeight="1" ht="18.75" hidden="1">
      <c r="A241" s="1821"/>
      <c r="B241" s="1821"/>
      <c r="C241" s="369" t="s">
        <v>1044</v>
      </c>
      <c r="D241" s="2311"/>
      <c r="E241" s="2056"/>
      <c r="F241" s="2220"/>
      <c r="G241" s="2266"/>
      <c r="H241" s="1530"/>
      <c r="I241" s="657" t="s">
        <v>1043</v>
      </c>
      <c r="J241" s="577"/>
      <c r="K241" s="1530"/>
      <c r="L241" s="200"/>
      <c r="M241" s="337"/>
      <c r="N241" s="330"/>
      <c r="O241" s="1664"/>
      <c r="P241" s="1664"/>
    </row>
    <row s="2949" customFormat="1" customHeight="1" ht="0.75" hidden="1">
      <c r="A242" s="1821"/>
      <c r="B242" s="1821"/>
      <c r="C242" s="369" t="s">
        <v>1053</v>
      </c>
      <c r="D242" s="2311"/>
      <c r="E242" s="2056"/>
      <c r="F242" s="2220"/>
      <c r="G242" s="406"/>
      <c r="H242" s="1530"/>
      <c r="I242" s="657"/>
      <c r="J242" s="577"/>
      <c r="K242" s="1530"/>
      <c r="L242" s="200"/>
      <c r="M242" s="337"/>
      <c r="N242" s="330"/>
      <c r="O242" s="1664"/>
      <c r="P242" s="1664"/>
    </row>
    <row s="2949" customFormat="1" customHeight="1" ht="18.75" hidden="1">
      <c r="A243" s="1821" t="s">
        <v>215</v>
      </c>
      <c r="B243" s="1821" t="s">
        <v>216</v>
      </c>
      <c r="C243" s="369"/>
      <c r="D243" s="2311"/>
      <c r="E243" s="2056"/>
      <c r="F243" s="2220" t="str">
        <f>INDEX(PT_DIFFERENTIATION_VTAR,MATCH(A243,PT_DIFFERENTIATION_VTAR_ID,0))</f>
        <v>Тариф на питьевую воду (питьевое водоснабжение)</v>
      </c>
      <c r="G243" s="2266" t="str">
        <f>INDEX(PT_DIFFERENTIATION_NTAR,MATCH(B243,PT_DIFFERENTIATION_NTAR_ID,0))</f>
        <v/>
      </c>
      <c r="H243" s="1905"/>
      <c r="I243" s="1779"/>
      <c r="J243" s="1814"/>
      <c r="K243" s="1819"/>
      <c r="L243" s="1905" t="s">
        <v>296</v>
      </c>
      <c r="M243" s="337"/>
      <c r="N243" s="330"/>
      <c r="O243" s="1664"/>
      <c r="P243" s="1664"/>
    </row>
    <row s="2949" customFormat="1" customHeight="1" ht="18.75" hidden="1">
      <c r="A244" s="1821"/>
      <c r="B244" s="1821"/>
      <c r="C244" s="369" t="s">
        <v>1044</v>
      </c>
      <c r="D244" s="2311"/>
      <c r="E244" s="2056"/>
      <c r="F244" s="2220"/>
      <c r="G244" s="2266"/>
      <c r="H244" s="1530"/>
      <c r="I244" s="657" t="s">
        <v>1043</v>
      </c>
      <c r="J244" s="577"/>
      <c r="K244" s="1530"/>
      <c r="L244" s="200"/>
      <c r="M244" s="337"/>
      <c r="N244" s="330"/>
      <c r="O244" s="1664"/>
      <c r="P244" s="1664"/>
    </row>
    <row s="2949" customFormat="1" customHeight="1" ht="0.75" hidden="1">
      <c r="A245" s="1821"/>
      <c r="B245" s="1821"/>
      <c r="C245" s="369" t="s">
        <v>1053</v>
      </c>
      <c r="D245" s="2311"/>
      <c r="E245" s="2056"/>
      <c r="F245" s="2220"/>
      <c r="G245" s="406"/>
      <c r="H245" s="1530"/>
      <c r="I245" s="657"/>
      <c r="J245" s="577"/>
      <c r="K245" s="1530"/>
      <c r="L245" s="200"/>
      <c r="M245" s="337"/>
      <c r="N245" s="330"/>
      <c r="O245" s="1664"/>
      <c r="P245" s="1664"/>
    </row>
    <row s="2949" customFormat="1" customHeight="1" ht="18.75" hidden="1">
      <c r="A246" s="1821" t="s">
        <v>220</v>
      </c>
      <c r="B246" s="1821" t="s">
        <v>221</v>
      </c>
      <c r="C246" s="369"/>
      <c r="D246" s="2311"/>
      <c r="E246" s="2056"/>
      <c r="F246" s="2220" t="str">
        <f>INDEX(PT_DIFFERENTIATION_VTAR,MATCH(A246,PT_DIFFERENTIATION_VTAR_ID,0))</f>
        <v>Тариф на техническую воду</v>
      </c>
      <c r="G246" s="2266" t="str">
        <f>INDEX(PT_DIFFERENTIATION_NTAR,MATCH(B246,PT_DIFFERENTIATION_NTAR_ID,0))</f>
        <v/>
      </c>
      <c r="H246" s="1905"/>
      <c r="I246" s="1779"/>
      <c r="J246" s="1814"/>
      <c r="K246" s="1819"/>
      <c r="L246" s="1905" t="s">
        <v>296</v>
      </c>
      <c r="M246" s="337"/>
      <c r="N246" s="330"/>
      <c r="O246" s="1664"/>
      <c r="P246" s="1664"/>
    </row>
    <row s="2949" customFormat="1" customHeight="1" ht="18.75" hidden="1">
      <c r="A247" s="1821"/>
      <c r="B247" s="1821"/>
      <c r="C247" s="369" t="s">
        <v>1044</v>
      </c>
      <c r="D247" s="2311"/>
      <c r="E247" s="2056"/>
      <c r="F247" s="2220"/>
      <c r="G247" s="2266"/>
      <c r="H247" s="1530"/>
      <c r="I247" s="657" t="s">
        <v>1043</v>
      </c>
      <c r="J247" s="577"/>
      <c r="K247" s="1530"/>
      <c r="L247" s="200"/>
      <c r="M247" s="337"/>
      <c r="N247" s="330"/>
      <c r="O247" s="1664"/>
      <c r="P247" s="1664"/>
    </row>
    <row s="2949" customFormat="1" customHeight="1" ht="0.75" hidden="1">
      <c r="A248" s="1821"/>
      <c r="B248" s="1821"/>
      <c r="C248" s="369" t="s">
        <v>1053</v>
      </c>
      <c r="D248" s="2311"/>
      <c r="E248" s="2056"/>
      <c r="F248" s="2220"/>
      <c r="G248" s="406"/>
      <c r="H248" s="1530"/>
      <c r="I248" s="657"/>
      <c r="J248" s="577"/>
      <c r="K248" s="1530"/>
      <c r="L248" s="200"/>
      <c r="M248" s="337"/>
      <c r="N248" s="330"/>
      <c r="O248" s="1664"/>
      <c r="P248" s="1664"/>
    </row>
    <row s="2949" customFormat="1" customHeight="1" ht="18.75" hidden="1">
      <c r="A249" s="1821" t="s">
        <v>225</v>
      </c>
      <c r="B249" s="1821" t="s">
        <v>226</v>
      </c>
      <c r="C249" s="369"/>
      <c r="D249" s="2311"/>
      <c r="E249" s="2056"/>
      <c r="F249" s="2220" t="str">
        <f>INDEX(PT_DIFFERENTIATION_VTAR,MATCH(A249,PT_DIFFERENTIATION_VTAR_ID,0))</f>
        <v>Тариф на транспортировку воды</v>
      </c>
      <c r="G249" s="2266" t="str">
        <f>INDEX(PT_DIFFERENTIATION_NTAR,MATCH(B249,PT_DIFFERENTIATION_NTAR_ID,0))</f>
        <v/>
      </c>
      <c r="H249" s="1905"/>
      <c r="I249" s="1779"/>
      <c r="J249" s="1814"/>
      <c r="K249" s="1819"/>
      <c r="L249" s="1905" t="s">
        <v>296</v>
      </c>
      <c r="M249" s="337"/>
      <c r="N249" s="330"/>
      <c r="O249" s="1664"/>
      <c r="P249" s="1664"/>
    </row>
    <row s="2949" customFormat="1" customHeight="1" ht="18.75" hidden="1">
      <c r="A250" s="1821"/>
      <c r="B250" s="1821"/>
      <c r="C250" s="369" t="s">
        <v>1044</v>
      </c>
      <c r="D250" s="2311"/>
      <c r="E250" s="2056"/>
      <c r="F250" s="2220"/>
      <c r="G250" s="2266"/>
      <c r="H250" s="1530"/>
      <c r="I250" s="657" t="s">
        <v>1043</v>
      </c>
      <c r="J250" s="577"/>
      <c r="K250" s="1530"/>
      <c r="L250" s="200"/>
      <c r="M250" s="337"/>
      <c r="N250" s="330"/>
      <c r="O250" s="1664"/>
      <c r="P250" s="1664"/>
    </row>
    <row s="2949" customFormat="1" customHeight="1" ht="0.75" hidden="1">
      <c r="A251" s="1821"/>
      <c r="B251" s="1821"/>
      <c r="C251" s="369" t="s">
        <v>1053</v>
      </c>
      <c r="D251" s="2311"/>
      <c r="E251" s="2056"/>
      <c r="F251" s="2220"/>
      <c r="G251" s="406"/>
      <c r="H251" s="1530"/>
      <c r="I251" s="657"/>
      <c r="J251" s="577"/>
      <c r="K251" s="1530"/>
      <c r="L251" s="200"/>
      <c r="M251" s="337"/>
      <c r="N251" s="330"/>
      <c r="O251" s="1664"/>
      <c r="P251" s="1664"/>
    </row>
    <row s="2949" customFormat="1" customHeight="1" ht="18.75" hidden="1">
      <c r="A252" s="1821" t="s">
        <v>230</v>
      </c>
      <c r="B252" s="1821" t="s">
        <v>231</v>
      </c>
      <c r="C252" s="369"/>
      <c r="D252" s="2311"/>
      <c r="E252" s="2056"/>
      <c r="F252" s="2220" t="str">
        <f>INDEX(PT_DIFFERENTIATION_VTAR,MATCH(A252,PT_DIFFERENTIATION_VTAR_ID,0))</f>
        <v>Тариф на подвоз воды</v>
      </c>
      <c r="G252" s="2266" t="str">
        <f>INDEX(PT_DIFFERENTIATION_NTAR,MATCH(B252,PT_DIFFERENTIATION_NTAR_ID,0))</f>
        <v/>
      </c>
      <c r="H252" s="1905"/>
      <c r="I252" s="1779"/>
      <c r="J252" s="1814"/>
      <c r="K252" s="1819"/>
      <c r="L252" s="1905" t="s">
        <v>296</v>
      </c>
      <c r="M252" s="337"/>
      <c r="N252" s="330"/>
      <c r="O252" s="1664"/>
      <c r="P252" s="1664"/>
    </row>
    <row s="2949" customFormat="1" customHeight="1" ht="18.75" hidden="1">
      <c r="A253" s="1821"/>
      <c r="B253" s="1821"/>
      <c r="C253" s="369" t="s">
        <v>1044</v>
      </c>
      <c r="D253" s="2311"/>
      <c r="E253" s="2056"/>
      <c r="F253" s="2220"/>
      <c r="G253" s="2266"/>
      <c r="H253" s="1530"/>
      <c r="I253" s="657" t="s">
        <v>1043</v>
      </c>
      <c r="J253" s="577"/>
      <c r="K253" s="1530"/>
      <c r="L253" s="200"/>
      <c r="M253" s="337"/>
      <c r="N253" s="330"/>
      <c r="O253" s="1664"/>
      <c r="P253" s="1664"/>
    </row>
    <row s="2949" customFormat="1" customHeight="1" ht="0.75" hidden="1">
      <c r="A254" s="1821"/>
      <c r="B254" s="1821"/>
      <c r="C254" s="369" t="s">
        <v>1053</v>
      </c>
      <c r="D254" s="2311"/>
      <c r="E254" s="2056"/>
      <c r="F254" s="2220"/>
      <c r="G254" s="406"/>
      <c r="H254" s="1530"/>
      <c r="I254" s="657"/>
      <c r="J254" s="577"/>
      <c r="K254" s="1530"/>
      <c r="L254" s="200"/>
      <c r="M254" s="337"/>
      <c r="N254" s="330"/>
      <c r="O254" s="1664"/>
      <c r="P254" s="1664"/>
    </row>
    <row s="2949" customFormat="1" customHeight="1" ht="18.75" hidden="1">
      <c r="A255" s="1821" t="s">
        <v>235</v>
      </c>
      <c r="B255" s="1821" t="s">
        <v>236</v>
      </c>
      <c r="C255" s="369"/>
      <c r="D255" s="2311"/>
      <c r="E255" s="2056"/>
      <c r="F255" s="2220" t="str">
        <f>INDEX(PT_DIFFERENTIATION_VTAR,MATCH(A255,PT_DIFFERENTIATION_VTAR_ID,0))</f>
        <v>Тариф на подключение (технологическое присоединение) к централизованной системе холодного водоснабжения</v>
      </c>
      <c r="G255" s="2266" t="str">
        <f>INDEX(PT_DIFFERENTIATION_NTAR,MATCH(B255,PT_DIFFERENTIATION_NTAR_ID,0))</f>
        <v/>
      </c>
      <c r="H255" s="1905"/>
      <c r="I255" s="1779"/>
      <c r="J255" s="1814"/>
      <c r="K255" s="1819"/>
      <c r="L255" s="1905" t="s">
        <v>296</v>
      </c>
      <c r="M255" s="337"/>
      <c r="N255" s="330"/>
      <c r="O255" s="1664"/>
      <c r="P255" s="1664"/>
    </row>
    <row s="2949" customFormat="1" customHeight="1" ht="18.75" hidden="1">
      <c r="A256" s="1821"/>
      <c r="B256" s="1821"/>
      <c r="C256" s="369" t="s">
        <v>1044</v>
      </c>
      <c r="D256" s="2311"/>
      <c r="E256" s="2056"/>
      <c r="F256" s="2220"/>
      <c r="G256" s="2266"/>
      <c r="H256" s="1530"/>
      <c r="I256" s="657" t="s">
        <v>1043</v>
      </c>
      <c r="J256" s="577"/>
      <c r="K256" s="1530"/>
      <c r="L256" s="200"/>
      <c r="M256" s="337"/>
      <c r="N256" s="330"/>
      <c r="O256" s="1664"/>
      <c r="P256" s="1664"/>
    </row>
    <row s="2949" customFormat="1" customHeight="1" ht="0.75" hidden="1">
      <c r="A257" s="1821"/>
      <c r="B257" s="1821"/>
      <c r="C257" s="369" t="s">
        <v>1053</v>
      </c>
      <c r="D257" s="2311"/>
      <c r="E257" s="2056"/>
      <c r="F257" s="2220"/>
      <c r="G257" s="406"/>
      <c r="H257" s="1530"/>
      <c r="I257" s="657"/>
      <c r="J257" s="577"/>
      <c r="K257" s="1530"/>
      <c r="L257" s="200"/>
      <c r="M257" s="337"/>
      <c r="N257" s="330"/>
      <c r="O257" s="1664"/>
      <c r="P257" s="1664"/>
    </row>
    <row s="2949" customFormat="1" customHeight="1" ht="18.75" hidden="1">
      <c r="A258" s="1821" t="s">
        <v>240</v>
      </c>
      <c r="B258" s="1821" t="s">
        <v>241</v>
      </c>
      <c r="C258" s="369"/>
      <c r="D258" s="2311"/>
      <c r="E258" s="2056"/>
      <c r="F258" s="2220" t="str">
        <f>INDEX(PT_DIFFERENTIATION_VTAR,MATCH(A258,PT_DIFFERENTIATION_VTAR_ID,0))</f>
        <v>Тариф на горячую воду (горячее водоснабжение)</v>
      </c>
      <c r="G258" s="2266" t="str">
        <f>INDEX(PT_DIFFERENTIATION_NTAR,MATCH(B258,PT_DIFFERENTIATION_NTAR_ID,0))</f>
        <v/>
      </c>
      <c r="H258" s="1905"/>
      <c r="I258" s="1779"/>
      <c r="J258" s="1814"/>
      <c r="K258" s="1819"/>
      <c r="L258" s="1905" t="s">
        <v>296</v>
      </c>
      <c r="M258" s="337"/>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337"/>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337"/>
      <c r="N260" s="330"/>
      <c r="O260" s="1664"/>
      <c r="P260" s="1664"/>
    </row>
    <row s="2949" customFormat="1" customHeight="1" ht="18.75" hidden="1">
      <c r="A261" s="1821" t="s">
        <v>245</v>
      </c>
      <c r="B261" s="1821" t="s">
        <v>246</v>
      </c>
      <c r="C261" s="369"/>
      <c r="D261" s="2311"/>
      <c r="E261" s="2056"/>
      <c r="F261" s="2220" t="str">
        <f>INDEX(PT_DIFFERENTIATION_VTAR,MATCH(A261,PT_DIFFERENTIATION_VTAR_ID,0))</f>
        <v>Тариф на транспортировку горячей воды</v>
      </c>
      <c r="G261" s="2266" t="str">
        <f>INDEX(PT_DIFFERENTIATION_NTAR,MATCH(B261,PT_DIFFERENTIATION_NTAR_ID,0))</f>
        <v/>
      </c>
      <c r="H261" s="1905"/>
      <c r="I261" s="1779"/>
      <c r="J261" s="1814"/>
      <c r="K261" s="1819"/>
      <c r="L261" s="1905" t="s">
        <v>296</v>
      </c>
      <c r="M261" s="33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337"/>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18.75" hidden="1">
      <c r="A264" s="1821" t="s">
        <v>250</v>
      </c>
      <c r="B264" s="1821" t="s">
        <v>251</v>
      </c>
      <c r="C264" s="369"/>
      <c r="D264" s="2311"/>
      <c r="E264" s="2056"/>
      <c r="F264" s="2220" t="str">
        <f>INDEX(PT_DIFFERENTIATION_VTAR,MATCH(A264,PT_DIFFERENTIATION_VTAR_ID,0))</f>
        <v>Тариф на подключение (технологическое присоединение) к централизованной системе горячего водоснабжения</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18.75" hidden="1">
      <c r="A267" s="1821" t="s">
        <v>255</v>
      </c>
      <c r="B267" s="1821" t="s">
        <v>256</v>
      </c>
      <c r="C267" s="369"/>
      <c r="D267" s="2311"/>
      <c r="E267" s="2056"/>
      <c r="F267" s="2220" t="str">
        <f>INDEX(PT_DIFFERENTIATION_VTAR,MATCH(A267,PT_DIFFERENTIATION_VTAR_ID,0))</f>
        <v>Тариф на водоотведение</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260</v>
      </c>
      <c r="B270" s="1821" t="s">
        <v>261</v>
      </c>
      <c r="C270" s="369"/>
      <c r="D270" s="2311"/>
      <c r="E270" s="2056"/>
      <c r="F270" s="2220" t="str">
        <f>INDEX(PT_DIFFERENTIATION_VTAR,MATCH(A270,PT_DIFFERENTIATION_VTAR_ID,0))</f>
        <v>Тариф на транспортировку сточных вод</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265</v>
      </c>
      <c r="B273" s="1821" t="s">
        <v>266</v>
      </c>
      <c r="C273" s="369"/>
      <c r="D273" s="2311"/>
      <c r="E273" s="2056"/>
      <c r="F273" s="2220" t="str">
        <f>INDEX(PT_DIFFERENTIATION_VTAR,MATCH(A273,PT_DIFFERENTIATION_VTAR_ID,0))</f>
        <v>Тариф на подключение (технологическое присоединение) к централизованной системе водоотведения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c r="A275" s="1821"/>
      <c r="B275" s="1821"/>
      <c r="C275" s="369" t="s">
        <v>1053</v>
      </c>
      <c r="D275" s="2311"/>
      <c r="E275" s="2056"/>
      <c r="F275" s="2220"/>
      <c r="G275" s="406"/>
      <c r="H275" s="1530"/>
      <c r="I275" s="657"/>
      <c r="J275" s="577"/>
      <c r="K275" s="1530"/>
      <c r="L275" s="200"/>
      <c r="M275" s="337"/>
      <c r="N275" s="330"/>
      <c r="O275" s="1664"/>
      <c r="P275" s="1664"/>
    </row>
    <row customHeight="1" ht="25.5">
      <c r="A276" s="1821"/>
      <c r="B276" s="1821"/>
      <c r="D276" s="377"/>
      <c r="E276" s="133" t="s">
        <v>90</v>
      </c>
      <c r="F276"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6" s="2303"/>
      <c r="H276" s="2303"/>
      <c r="I276" s="2303"/>
      <c r="J276" s="2303"/>
      <c r="K276" s="2303"/>
      <c r="L276" s="2303"/>
      <c r="M276" s="285"/>
      <c r="N276" s="330"/>
    </row>
    <row s="2949" customFormat="1" customHeight="1" ht="60.75" hidden="1">
      <c r="A277" s="1821" t="s">
        <v>154</v>
      </c>
      <c r="B277" s="1821" t="s">
        <v>155</v>
      </c>
      <c r="C277" s="369"/>
      <c r="D277" s="2311"/>
      <c r="E277" s="2056"/>
      <c r="F277" s="2220" t="str">
        <f>INDEX(PT_DIFFERENTIATION_VTAR,MATCH(A277,PT_DIFFERENTIATION_VTAR_ID,0))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7" s="2266" t="str">
        <f>INDEX(PT_DIFFERENTIATION_NTAR,MATCH(B277,PT_DIFFERENTIATION_NTAR_ID,0))</f>
        <v/>
      </c>
      <c r="H277" s="1905"/>
      <c r="I277" s="1779"/>
      <c r="J277" s="1814"/>
      <c r="K277" s="1819"/>
      <c r="L277" s="1905" t="s">
        <v>296</v>
      </c>
      <c r="M277"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7" s="330"/>
      <c r="O277" s="1664"/>
      <c r="P277" s="1664"/>
    </row>
    <row s="2949" customFormat="1" customHeight="1" ht="18.75" hidden="1">
      <c r="A278" s="1821"/>
      <c r="B278" s="1821"/>
      <c r="C278" s="369" t="s">
        <v>1044</v>
      </c>
      <c r="D278" s="2311"/>
      <c r="E278" s="2056"/>
      <c r="F278" s="2220"/>
      <c r="G278" s="2266"/>
      <c r="H278" s="1530"/>
      <c r="I278" s="657" t="s">
        <v>1043</v>
      </c>
      <c r="J278" s="577"/>
      <c r="K278" s="1530"/>
      <c r="L278" s="200"/>
      <c r="M278" s="2016"/>
      <c r="N278" s="330"/>
      <c r="O278" s="1664"/>
      <c r="P278" s="1664"/>
    </row>
    <row s="2949" customFormat="1" customHeight="1" ht="0.75" hidden="1">
      <c r="A279" s="1821"/>
      <c r="B279" s="1821"/>
      <c r="C279" s="369" t="s">
        <v>1053</v>
      </c>
      <c r="D279" s="2311"/>
      <c r="E279" s="2056"/>
      <c r="F279" s="2220"/>
      <c r="G279" s="406"/>
      <c r="H279" s="1530"/>
      <c r="I279" s="657"/>
      <c r="J279" s="577"/>
      <c r="K279" s="1530"/>
      <c r="L279" s="200"/>
      <c r="M279" s="2016"/>
      <c r="N279" s="330"/>
      <c r="O279" s="1664"/>
      <c r="P279" s="1664"/>
    </row>
    <row s="2949" customFormat="1" customHeight="1" ht="45" hidden="1">
      <c r="A280" s="1821" t="s">
        <v>160</v>
      </c>
      <c r="B280" s="1821" t="s">
        <v>161</v>
      </c>
      <c r="C280" s="369"/>
      <c r="D280" s="2311"/>
      <c r="E280" s="2056"/>
      <c r="F280" s="2220" t="str">
        <f>INDEX(PT_DIFFERENTIATION_VTAR,MATCH(A280,PT_DIFFERENTIATION_VTAR_ID,0))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0" s="2266" t="str">
        <f>INDEX(PT_DIFFERENTIATION_NTAR,MATCH(B280,PT_DIFFERENTIATION_NTAR_ID,0))</f>
        <v/>
      </c>
      <c r="H280" s="1905"/>
      <c r="I280" s="1779"/>
      <c r="J280" s="1814"/>
      <c r="K280" s="1819"/>
      <c r="L280" s="1905" t="s">
        <v>296</v>
      </c>
      <c r="M280" s="2017"/>
      <c r="N280" s="330"/>
      <c r="O280" s="1664"/>
      <c r="P280" s="1664"/>
    </row>
    <row s="2949" customFormat="1" customHeight="1" ht="18.75" hidden="1">
      <c r="A281" s="1821"/>
      <c r="B281" s="1821"/>
      <c r="C281" s="369" t="s">
        <v>1044</v>
      </c>
      <c r="D281" s="2311"/>
      <c r="E281" s="2056"/>
      <c r="F281" s="2220"/>
      <c r="G281" s="2266"/>
      <c r="H281" s="1530"/>
      <c r="I281" s="657" t="s">
        <v>1043</v>
      </c>
      <c r="J281" s="577"/>
      <c r="K281" s="1530"/>
      <c r="L281" s="200"/>
      <c r="M281" s="1904"/>
      <c r="N281" s="330"/>
      <c r="O281" s="1664"/>
      <c r="P281" s="1664"/>
    </row>
    <row s="2949" customFormat="1" customHeight="1" ht="0.75" hidden="1">
      <c r="A282" s="1821"/>
      <c r="B282" s="1821"/>
      <c r="C282" s="369" t="s">
        <v>1053</v>
      </c>
      <c r="D282" s="2311"/>
      <c r="E282" s="2056"/>
      <c r="F282" s="2220"/>
      <c r="G282" s="406"/>
      <c r="H282" s="1530"/>
      <c r="I282" s="657"/>
      <c r="J282" s="577"/>
      <c r="K282" s="1530"/>
      <c r="L282" s="200"/>
      <c r="M282" s="337"/>
      <c r="N282" s="330"/>
      <c r="O282" s="1664"/>
      <c r="P282" s="1664"/>
    </row>
    <row s="2949" customFormat="1" customHeight="1" ht="45" hidden="1">
      <c r="A283" s="1821" t="s">
        <v>166</v>
      </c>
      <c r="B283" s="1821" t="s">
        <v>167</v>
      </c>
      <c r="C283" s="369"/>
      <c r="D283" s="2311"/>
      <c r="E283" s="2056"/>
      <c r="F283" s="2220" t="str">
        <f>INDEX(PT_DIFFERENTIATION_VTAR,MATCH(A283,PT_DIFFERENTIATION_VTAR_ID,0))</f>
        <v>Тарифы на теплоноситель, поставляемый теплоснабжающими организациями потребителям, другим теплоснабжающим организациям</v>
      </c>
      <c r="G283" s="2266" t="str">
        <f>INDEX(PT_DIFFERENTIATION_NTAR,MATCH(B283,PT_DIFFERENTIATION_NTAR_ID,0))</f>
        <v/>
      </c>
      <c r="H283" s="1905"/>
      <c r="I283" s="1779"/>
      <c r="J283" s="1814"/>
      <c r="K283" s="1819"/>
      <c r="L283" s="1905" t="s">
        <v>296</v>
      </c>
      <c r="M283" s="337"/>
      <c r="N283" s="330"/>
      <c r="O283" s="1664"/>
      <c r="P283" s="1664"/>
    </row>
    <row s="2949" customFormat="1" customHeight="1" ht="18.75" hidden="1">
      <c r="A284" s="1821"/>
      <c r="B284" s="1821"/>
      <c r="C284" s="369" t="s">
        <v>1044</v>
      </c>
      <c r="D284" s="2311"/>
      <c r="E284" s="2056"/>
      <c r="F284" s="2220"/>
      <c r="G284" s="2266"/>
      <c r="H284" s="1530"/>
      <c r="I284" s="657" t="s">
        <v>1043</v>
      </c>
      <c r="J284" s="577"/>
      <c r="K284" s="1530"/>
      <c r="L284" s="200"/>
      <c r="M284" s="337"/>
      <c r="N284" s="330"/>
      <c r="O284" s="1664"/>
      <c r="P284" s="1664"/>
    </row>
    <row s="2949" customFormat="1" customHeight="1" ht="0.75" hidden="1">
      <c r="A285" s="1821"/>
      <c r="B285" s="1821"/>
      <c r="C285" s="369" t="s">
        <v>1053</v>
      </c>
      <c r="D285" s="2311"/>
      <c r="E285" s="2056"/>
      <c r="F285" s="2220"/>
      <c r="G285" s="406"/>
      <c r="H285" s="1530"/>
      <c r="I285" s="657"/>
      <c r="J285" s="577"/>
      <c r="K285" s="1530"/>
      <c r="L285" s="200"/>
      <c r="M285" s="337"/>
      <c r="N285" s="330"/>
      <c r="O285" s="1664"/>
      <c r="P285" s="1664"/>
    </row>
    <row s="2949" customFormat="1" customHeight="1" ht="45">
      <c r="A286" s="1821" t="s">
        <v>173</v>
      </c>
      <c r="B286" s="1821" t="s">
        <v>174</v>
      </c>
      <c r="C286" s="369"/>
      <c r="D286" s="2311"/>
      <c r="E286" s="2056"/>
      <c r="F286" s="2220" t="str">
        <f>INDEX(PT_DIFFERENTIATION_VTAR,MATCH(A286,PT_DIFFERENTIATION_VTAR_ID,0))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6" s="2266" t="str">
        <f>INDEX(PT_DIFFERENTIATION_NTAR,MATCH(B286,PT_DIFFERENTIATION_NTAR_ID,0))</f>
        <v/>
      </c>
      <c r="H286" s="1905"/>
      <c r="I286" s="4446">
        <v>45292</v>
      </c>
      <c r="J286" s="1814">
        <v>47118</v>
      </c>
      <c r="K286" s="1819">
        <v>0</v>
      </c>
      <c r="L286" s="1905" t="s">
        <v>296</v>
      </c>
      <c r="M286" s="337"/>
      <c r="N286" s="330"/>
      <c r="O286" s="1664"/>
      <c r="P286" s="1664"/>
    </row>
    <row s="3407" customFormat="1" customHeight="1" ht="56.25">
      <c r="A287" s="4452"/>
      <c r="B287" s="4452"/>
      <c r="C287" s="4453"/>
      <c r="D287" s="4454"/>
      <c r="E287" s="4455"/>
      <c r="F287" s="4455"/>
      <c r="G287" s="4455"/>
      <c r="H287" s="3592" t="s">
        <v>442</v>
      </c>
      <c r="I287" s="4446">
        <v>45292</v>
      </c>
      <c r="J287" s="4447">
        <v>45657</v>
      </c>
      <c r="K287" s="4456">
        <v>1479.69</v>
      </c>
      <c r="L287" s="3578" t="s">
        <v>296</v>
      </c>
      <c r="M287" s="3585"/>
      <c r="N287" s="4457"/>
      <c r="O287" s="4458"/>
      <c r="P287" s="4458"/>
      <c r="Q287" s="3407"/>
      <c r="R287" s="3407"/>
      <c r="S287" s="3407"/>
      <c r="T287" s="3407"/>
      <c r="U287" s="3407"/>
      <c r="V287" s="3407"/>
      <c r="W287" s="3407"/>
      <c r="X287" s="3407"/>
      <c r="Y287" s="3407"/>
      <c r="Z287" s="3407"/>
      <c r="AA287" s="3407"/>
      <c r="AB287" s="3407"/>
      <c r="AC287" s="3407"/>
      <c r="AD287" s="3407"/>
      <c r="AE287" s="3407"/>
      <c r="AF287" s="3407"/>
      <c r="AG287" s="3407"/>
    </row>
    <row s="2949" customFormat="1" customHeight="1" ht="18.75">
      <c r="A288" s="1821"/>
      <c r="B288" s="1821"/>
      <c r="C288" s="369" t="s">
        <v>1044</v>
      </c>
      <c r="D288" s="2311"/>
      <c r="E288" s="2056"/>
      <c r="F288" s="2220"/>
      <c r="G288" s="2266"/>
      <c r="H288" s="1530"/>
      <c r="I288" s="657" t="s">
        <v>1043</v>
      </c>
      <c r="J288" s="577"/>
      <c r="K288" s="1530"/>
      <c r="L288" s="200"/>
      <c r="M288" s="337"/>
      <c r="N288" s="330"/>
      <c r="O288" s="1664"/>
      <c r="P288" s="1664"/>
    </row>
    <row s="2949" customFormat="1" customHeight="1" ht="0.75">
      <c r="A289" s="1821"/>
      <c r="B289" s="1821"/>
      <c r="C289" s="369" t="s">
        <v>1053</v>
      </c>
      <c r="D289" s="2311"/>
      <c r="E289" s="2056"/>
      <c r="F289" s="2220"/>
      <c r="G289" s="406"/>
      <c r="H289" s="1530"/>
      <c r="I289" s="657"/>
      <c r="J289" s="577"/>
      <c r="K289" s="1530"/>
      <c r="L289" s="200"/>
      <c r="M289" s="337"/>
      <c r="N289" s="330"/>
      <c r="O289" s="1664"/>
      <c r="P289" s="1664"/>
    </row>
    <row s="2949" customFormat="1" customHeight="1" ht="18.75" hidden="1">
      <c r="A290" s="1821" t="s">
        <v>183</v>
      </c>
      <c r="B290" s="1821" t="s">
        <v>184</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296</v>
      </c>
      <c r="M290" s="337"/>
      <c r="N290" s="330"/>
      <c r="O290" s="1664"/>
      <c r="P290" s="1664"/>
    </row>
    <row s="2949"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49"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49" customFormat="1" customHeight="1" ht="18.75" hidden="1">
      <c r="A293" s="1821" t="s">
        <v>189</v>
      </c>
      <c r="B293" s="1821" t="s">
        <v>190</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296</v>
      </c>
      <c r="M293" s="337"/>
      <c r="N293" s="330"/>
      <c r="O293" s="1664"/>
      <c r="P293" s="1664"/>
    </row>
    <row s="2949"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49"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49" customFormat="1" customHeight="1" ht="18.75" hidden="1">
      <c r="A296" s="1821" t="s">
        <v>195</v>
      </c>
      <c r="B296" s="1821" t="s">
        <v>196</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296</v>
      </c>
      <c r="M296" s="337"/>
      <c r="N296" s="330"/>
      <c r="O296" s="1664"/>
      <c r="P296" s="1664"/>
    </row>
    <row s="2949"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49"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49" customFormat="1" customHeight="1" ht="18.75" hidden="1">
      <c r="A299" s="1821" t="s">
        <v>201</v>
      </c>
      <c r="B299" s="1821" t="s">
        <v>202</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296</v>
      </c>
      <c r="M299" s="337"/>
      <c r="N299" s="330"/>
      <c r="O299" s="1664"/>
      <c r="P299" s="1664"/>
    </row>
    <row s="2949"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49"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49" customFormat="1" customHeight="1" ht="18.75" hidden="1">
      <c r="A302" s="1821" t="s">
        <v>215</v>
      </c>
      <c r="B302" s="1821" t="s">
        <v>216</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296</v>
      </c>
      <c r="M302" s="337"/>
      <c r="N302" s="330"/>
      <c r="O302" s="1664"/>
      <c r="P302" s="1664"/>
    </row>
    <row s="2949"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49"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49" customFormat="1" customHeight="1" ht="18.75" hidden="1">
      <c r="A305" s="1821" t="s">
        <v>220</v>
      </c>
      <c r="B305" s="1821" t="s">
        <v>221</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296</v>
      </c>
      <c r="M305" s="337"/>
      <c r="N305" s="330"/>
      <c r="O305" s="1664"/>
      <c r="P305" s="1664"/>
    </row>
    <row s="2949"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49"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49" customFormat="1" customHeight="1" ht="18.75" hidden="1">
      <c r="A308" s="1821" t="s">
        <v>225</v>
      </c>
      <c r="B308" s="1821" t="s">
        <v>226</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296</v>
      </c>
      <c r="M308" s="337"/>
      <c r="N308" s="330"/>
      <c r="O308" s="1664"/>
      <c r="P308" s="1664"/>
    </row>
    <row s="2949"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49"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49" customFormat="1" customHeight="1" ht="18.75" hidden="1">
      <c r="A311" s="1821" t="s">
        <v>230</v>
      </c>
      <c r="B311" s="1821" t="s">
        <v>231</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296</v>
      </c>
      <c r="M311" s="337"/>
      <c r="N311" s="330"/>
      <c r="O311" s="1664"/>
      <c r="P311" s="1664"/>
    </row>
    <row s="2949"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49"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49" customFormat="1" customHeight="1" ht="18.75" hidden="1">
      <c r="A314" s="1821" t="s">
        <v>235</v>
      </c>
      <c r="B314" s="1821" t="s">
        <v>236</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296</v>
      </c>
      <c r="M314" s="337"/>
      <c r="N314" s="330"/>
      <c r="O314" s="1664"/>
      <c r="P314" s="1664"/>
    </row>
    <row s="2949"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49"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49" customFormat="1" customHeight="1" ht="18.75" hidden="1">
      <c r="A317" s="1821" t="s">
        <v>240</v>
      </c>
      <c r="B317" s="1821" t="s">
        <v>241</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296</v>
      </c>
      <c r="M317" s="337"/>
      <c r="N317" s="330"/>
      <c r="O317" s="1664"/>
      <c r="P317" s="1664"/>
    </row>
    <row s="2949"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49"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49" customFormat="1" customHeight="1" ht="18.75" hidden="1">
      <c r="A320" s="1821" t="s">
        <v>245</v>
      </c>
      <c r="B320" s="1821" t="s">
        <v>246</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296</v>
      </c>
      <c r="M320" s="337"/>
      <c r="N320" s="330"/>
      <c r="O320" s="1664"/>
      <c r="P320" s="1664"/>
    </row>
    <row s="2949"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49" customFormat="1" customHeight="1" ht="0.75" hidden="1">
      <c r="A322" s="1821"/>
      <c r="B322" s="1821"/>
      <c r="C322" s="369" t="s">
        <v>1053</v>
      </c>
      <c r="D322" s="2311"/>
      <c r="E322" s="2056"/>
      <c r="F322" s="2220"/>
      <c r="G322" s="406"/>
      <c r="H322" s="1530"/>
      <c r="I322" s="657"/>
      <c r="J322" s="577"/>
      <c r="K322" s="1530"/>
      <c r="L322" s="200"/>
      <c r="M322" s="337"/>
      <c r="N322" s="330"/>
      <c r="O322" s="1664"/>
      <c r="P322" s="1664"/>
    </row>
    <row s="2949" customFormat="1" customHeight="1" ht="18.75" hidden="1">
      <c r="A323" s="1821" t="s">
        <v>250</v>
      </c>
      <c r="B323" s="1821" t="s">
        <v>251</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296</v>
      </c>
      <c r="M323" s="337"/>
      <c r="N323" s="330"/>
      <c r="O323" s="1664"/>
      <c r="P323" s="1664"/>
    </row>
    <row s="2949" customFormat="1" customHeight="1" ht="18.75" hidden="1">
      <c r="A324" s="1821"/>
      <c r="B324" s="1821"/>
      <c r="C324" s="369" t="s">
        <v>1044</v>
      </c>
      <c r="D324" s="2311"/>
      <c r="E324" s="2056"/>
      <c r="F324" s="2220"/>
      <c r="G324" s="2266"/>
      <c r="H324" s="1530"/>
      <c r="I324" s="657" t="s">
        <v>1043</v>
      </c>
      <c r="J324" s="577"/>
      <c r="K324" s="1530"/>
      <c r="L324" s="200"/>
      <c r="M324" s="337"/>
      <c r="N324" s="330"/>
      <c r="O324" s="1664"/>
      <c r="P324" s="1664"/>
    </row>
    <row s="2949" customFormat="1" customHeight="1" ht="0.75" hidden="1">
      <c r="A325" s="1821"/>
      <c r="B325" s="1821"/>
      <c r="C325" s="369" t="s">
        <v>1053</v>
      </c>
      <c r="D325" s="2311"/>
      <c r="E325" s="2056"/>
      <c r="F325" s="2220"/>
      <c r="G325" s="406"/>
      <c r="H325" s="1530"/>
      <c r="I325" s="657"/>
      <c r="J325" s="577"/>
      <c r="K325" s="1530"/>
      <c r="L325" s="200"/>
      <c r="M325" s="337"/>
      <c r="N325" s="330"/>
      <c r="O325" s="1664"/>
      <c r="P325" s="1664"/>
    </row>
    <row s="2949" customFormat="1" customHeight="1" ht="18.75" hidden="1">
      <c r="A326" s="1821" t="s">
        <v>255</v>
      </c>
      <c r="B326" s="1821" t="s">
        <v>256</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296</v>
      </c>
      <c r="M326" s="337"/>
      <c r="N326" s="330"/>
      <c r="O326" s="1664"/>
      <c r="P326" s="1664"/>
    </row>
    <row s="2949" customFormat="1" customHeight="1" ht="18.75" hidden="1">
      <c r="A327" s="1821"/>
      <c r="B327" s="1821"/>
      <c r="C327" s="369" t="s">
        <v>1044</v>
      </c>
      <c r="D327" s="2311"/>
      <c r="E327" s="2056"/>
      <c r="F327" s="2220"/>
      <c r="G327" s="2266"/>
      <c r="H327" s="1530"/>
      <c r="I327" s="657" t="s">
        <v>1043</v>
      </c>
      <c r="J327" s="577"/>
      <c r="K327" s="1530"/>
      <c r="L327" s="200"/>
      <c r="M327" s="337"/>
      <c r="N327" s="330"/>
      <c r="O327" s="1664"/>
      <c r="P327" s="1664"/>
    </row>
    <row s="2949" customFormat="1" customHeight="1" ht="0.75" hidden="1">
      <c r="A328" s="1821"/>
      <c r="B328" s="1821"/>
      <c r="C328" s="369" t="s">
        <v>1053</v>
      </c>
      <c r="D328" s="2311"/>
      <c r="E328" s="2056"/>
      <c r="F328" s="2220"/>
      <c r="G328" s="406"/>
      <c r="H328" s="1530"/>
      <c r="I328" s="657"/>
      <c r="J328" s="577"/>
      <c r="K328" s="1530"/>
      <c r="L328" s="200"/>
      <c r="M328" s="337"/>
      <c r="N328" s="330"/>
      <c r="O328" s="1664"/>
      <c r="P328" s="1664"/>
    </row>
    <row s="2949" customFormat="1" customHeight="1" ht="18.75" hidden="1">
      <c r="A329" s="1821" t="s">
        <v>260</v>
      </c>
      <c r="B329" s="1821" t="s">
        <v>261</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296</v>
      </c>
      <c r="M329" s="337"/>
      <c r="N329" s="330"/>
      <c r="O329" s="1664"/>
      <c r="P329" s="1664"/>
    </row>
    <row s="2949" customFormat="1" customHeight="1" ht="18.75" hidden="1">
      <c r="A330" s="1821"/>
      <c r="B330" s="1821"/>
      <c r="C330" s="369" t="s">
        <v>1044</v>
      </c>
      <c r="D330" s="2311"/>
      <c r="E330" s="2056"/>
      <c r="F330" s="2220"/>
      <c r="G330" s="2266"/>
      <c r="H330" s="1530"/>
      <c r="I330" s="657" t="s">
        <v>1043</v>
      </c>
      <c r="J330" s="577"/>
      <c r="K330" s="1530"/>
      <c r="L330" s="200"/>
      <c r="M330" s="337"/>
      <c r="N330" s="330"/>
      <c r="O330" s="1664"/>
      <c r="P330" s="1664"/>
    </row>
    <row s="2949" customFormat="1" customHeight="1" ht="0.75" hidden="1">
      <c r="A331" s="1821"/>
      <c r="B331" s="1821"/>
      <c r="C331" s="369" t="s">
        <v>1053</v>
      </c>
      <c r="D331" s="2311"/>
      <c r="E331" s="2056"/>
      <c r="F331" s="2220"/>
      <c r="G331" s="406"/>
      <c r="H331" s="1530"/>
      <c r="I331" s="657"/>
      <c r="J331" s="577"/>
      <c r="K331" s="1530"/>
      <c r="L331" s="200"/>
      <c r="M331" s="337"/>
      <c r="N331" s="330"/>
      <c r="O331" s="1664"/>
      <c r="P331" s="1664"/>
    </row>
    <row s="2949" customFormat="1" customHeight="1" ht="18.75" hidden="1">
      <c r="A332" s="1821" t="s">
        <v>265</v>
      </c>
      <c r="B332" s="1821" t="s">
        <v>266</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296</v>
      </c>
      <c r="M332" s="337"/>
      <c r="N332" s="330"/>
      <c r="O332" s="1664"/>
      <c r="P332" s="1664"/>
    </row>
    <row s="2949" customFormat="1" customHeight="1" ht="18.75" hidden="1">
      <c r="A333" s="1821"/>
      <c r="B333" s="1821"/>
      <c r="C333" s="369" t="s">
        <v>1044</v>
      </c>
      <c r="D333" s="2311"/>
      <c r="E333" s="2056"/>
      <c r="F333" s="2220"/>
      <c r="G333" s="2266"/>
      <c r="H333" s="1530"/>
      <c r="I333" s="657" t="s">
        <v>1043</v>
      </c>
      <c r="J333" s="577"/>
      <c r="K333" s="1530"/>
      <c r="L333" s="200"/>
      <c r="M333" s="337"/>
      <c r="N333" s="330"/>
      <c r="O333" s="1664"/>
      <c r="P333" s="1664"/>
    </row>
    <row s="2949" customFormat="1" customHeight="1" ht="0.75">
      <c r="A334" s="1821"/>
      <c r="B334" s="1821"/>
      <c r="C334" s="369" t="s">
        <v>1053</v>
      </c>
      <c r="D334" s="2311"/>
      <c r="E334" s="2056"/>
      <c r="F334" s="2220"/>
      <c r="G334" s="406"/>
      <c r="H334" s="1530"/>
      <c r="I334" s="657"/>
      <c r="J334" s="577"/>
      <c r="K334" s="1530"/>
      <c r="L334" s="200"/>
      <c r="M334" s="337"/>
      <c r="N334" s="330"/>
      <c r="O334" s="1664"/>
      <c r="P334" s="1664"/>
    </row>
    <row s="4413"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08">
    <mergeCell ref="G320:G321"/>
    <mergeCell ref="G323:G324"/>
    <mergeCell ref="G326:G327"/>
    <mergeCell ref="G329:G330"/>
    <mergeCell ref="G332:G333"/>
    <mergeCell ref="G277:G278"/>
    <mergeCell ref="G280:G281"/>
    <mergeCell ref="G283:G284"/>
    <mergeCell ref="G286:G288"/>
    <mergeCell ref="G290:G291"/>
    <mergeCell ref="G293:G294"/>
    <mergeCell ref="G296:G297"/>
    <mergeCell ref="G299:G300"/>
    <mergeCell ref="G302:G303"/>
    <mergeCell ref="G87:G88"/>
    <mergeCell ref="G90:G91"/>
    <mergeCell ref="G93:G103"/>
    <mergeCell ref="G105:G106"/>
    <mergeCell ref="G108:G109"/>
    <mergeCell ref="G111:G112"/>
    <mergeCell ref="G114:G115"/>
    <mergeCell ref="G117:G118"/>
    <mergeCell ref="G120:G121"/>
    <mergeCell ref="G57:G58"/>
    <mergeCell ref="G60:G61"/>
    <mergeCell ref="G63:G64"/>
    <mergeCell ref="G66:G67"/>
    <mergeCell ref="G69:G70"/>
    <mergeCell ref="G72:G73"/>
    <mergeCell ref="G75:G76"/>
    <mergeCell ref="G78:G79"/>
    <mergeCell ref="G84:G85"/>
    <mergeCell ref="D332:D334"/>
    <mergeCell ref="E332:E334"/>
    <mergeCell ref="F332:F334"/>
    <mergeCell ref="M277:M280"/>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6: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4:G265"/>
    <mergeCell ref="G267:G268"/>
    <mergeCell ref="G270:G271"/>
    <mergeCell ref="G273:G274"/>
    <mergeCell ref="D258:D260"/>
    <mergeCell ref="E258:E260"/>
    <mergeCell ref="F258:F260"/>
    <mergeCell ref="D261:D263"/>
    <mergeCell ref="E261:E263"/>
    <mergeCell ref="F261:F263"/>
    <mergeCell ref="G261:G262"/>
    <mergeCell ref="D270:D272"/>
    <mergeCell ref="E270:E272"/>
    <mergeCell ref="F270:F272"/>
    <mergeCell ref="D273:D275"/>
    <mergeCell ref="E273:E275"/>
    <mergeCell ref="F273:F275"/>
    <mergeCell ref="D264:D266"/>
    <mergeCell ref="E264:E266"/>
    <mergeCell ref="F264:F266"/>
    <mergeCell ref="D267:D269"/>
    <mergeCell ref="E267:E269"/>
    <mergeCell ref="F267:F269"/>
    <mergeCell ref="D252:D254"/>
    <mergeCell ref="E252:E254"/>
    <mergeCell ref="F252:F254"/>
    <mergeCell ref="D255:D257"/>
    <mergeCell ref="E255:E257"/>
    <mergeCell ref="F255:F257"/>
    <mergeCell ref="G252:G253"/>
    <mergeCell ref="G255:G256"/>
    <mergeCell ref="G258:G259"/>
    <mergeCell ref="G240:G241"/>
    <mergeCell ref="G243:G244"/>
    <mergeCell ref="G246:G247"/>
    <mergeCell ref="G249:G250"/>
    <mergeCell ref="D234:D236"/>
    <mergeCell ref="E234:E236"/>
    <mergeCell ref="F234:F236"/>
    <mergeCell ref="D237:D239"/>
    <mergeCell ref="E237:E239"/>
    <mergeCell ref="F237:F239"/>
    <mergeCell ref="G237:G238"/>
    <mergeCell ref="D246:D248"/>
    <mergeCell ref="E246:E248"/>
    <mergeCell ref="F246:F248"/>
    <mergeCell ref="D249:D251"/>
    <mergeCell ref="E249:E251"/>
    <mergeCell ref="F249:F251"/>
    <mergeCell ref="D240:D242"/>
    <mergeCell ref="E240:E242"/>
    <mergeCell ref="F240:F242"/>
    <mergeCell ref="D243:D245"/>
    <mergeCell ref="E243:E245"/>
    <mergeCell ref="F243:F245"/>
    <mergeCell ref="D227:D230"/>
    <mergeCell ref="E227:E230"/>
    <mergeCell ref="F227:F230"/>
    <mergeCell ref="D231:D233"/>
    <mergeCell ref="E231:E233"/>
    <mergeCell ref="F231:F233"/>
    <mergeCell ref="G227:G229"/>
    <mergeCell ref="G231:G232"/>
    <mergeCell ref="G234:G235"/>
    <mergeCell ref="G208:G209"/>
    <mergeCell ref="G214:G215"/>
    <mergeCell ref="G218:G219"/>
    <mergeCell ref="G221:G222"/>
    <mergeCell ref="G224:G225"/>
    <mergeCell ref="D208:D210"/>
    <mergeCell ref="E208:E210"/>
    <mergeCell ref="F208:F210"/>
    <mergeCell ref="D211:D213"/>
    <mergeCell ref="E211:E213"/>
    <mergeCell ref="F211:F213"/>
    <mergeCell ref="G211:G212"/>
    <mergeCell ref="D221:D223"/>
    <mergeCell ref="E221:E223"/>
    <mergeCell ref="F221:F223"/>
    <mergeCell ref="D224:D226"/>
    <mergeCell ref="E224:E226"/>
    <mergeCell ref="F224:F226"/>
    <mergeCell ref="D214:D216"/>
    <mergeCell ref="E214:E216"/>
    <mergeCell ref="F214:F216"/>
    <mergeCell ref="D218:D220"/>
    <mergeCell ref="E218:E220"/>
    <mergeCell ref="F218:F220"/>
    <mergeCell ref="E193:E195"/>
    <mergeCell ref="F193:F195"/>
    <mergeCell ref="D202:D204"/>
    <mergeCell ref="E202:E204"/>
    <mergeCell ref="F202:F204"/>
    <mergeCell ref="D205:D207"/>
    <mergeCell ref="E205:E207"/>
    <mergeCell ref="F205:F207"/>
    <mergeCell ref="G202:G203"/>
    <mergeCell ref="G205:G206"/>
    <mergeCell ref="G178:G179"/>
    <mergeCell ref="G181:G182"/>
    <mergeCell ref="G184:G185"/>
    <mergeCell ref="G190:G191"/>
    <mergeCell ref="G193:G194"/>
    <mergeCell ref="G196:G197"/>
    <mergeCell ref="G199:G200"/>
    <mergeCell ref="D184:D186"/>
    <mergeCell ref="E184:E186"/>
    <mergeCell ref="F184:F186"/>
    <mergeCell ref="D187:D189"/>
    <mergeCell ref="E187:E189"/>
    <mergeCell ref="F187:F189"/>
    <mergeCell ref="G187:G188"/>
    <mergeCell ref="D196:D198"/>
    <mergeCell ref="E196:E198"/>
    <mergeCell ref="F196:F198"/>
    <mergeCell ref="D199:D201"/>
    <mergeCell ref="E199:E201"/>
    <mergeCell ref="F199:F201"/>
    <mergeCell ref="D190:D192"/>
    <mergeCell ref="E190:E192"/>
    <mergeCell ref="F190:F192"/>
    <mergeCell ref="D193:D195"/>
    <mergeCell ref="E157:E159"/>
    <mergeCell ref="F157:F159"/>
    <mergeCell ref="D160:D171"/>
    <mergeCell ref="E160:E171"/>
    <mergeCell ref="F160:F171"/>
    <mergeCell ref="D178:D180"/>
    <mergeCell ref="E178:E180"/>
    <mergeCell ref="F178:F180"/>
    <mergeCell ref="D181:D183"/>
    <mergeCell ref="E181:E183"/>
    <mergeCell ref="F181:F183"/>
    <mergeCell ref="G175:G176"/>
    <mergeCell ref="D154:D156"/>
    <mergeCell ref="E154:E156"/>
    <mergeCell ref="F154:F156"/>
    <mergeCell ref="D144:D146"/>
    <mergeCell ref="E144:E146"/>
    <mergeCell ref="F144:F146"/>
    <mergeCell ref="D147:D149"/>
    <mergeCell ref="E147:E149"/>
    <mergeCell ref="F147:F149"/>
    <mergeCell ref="D151:D153"/>
    <mergeCell ref="E151:E153"/>
    <mergeCell ref="F151:F153"/>
    <mergeCell ref="G144:G145"/>
    <mergeCell ref="G147:G148"/>
    <mergeCell ref="G151:G152"/>
    <mergeCell ref="G154:G155"/>
    <mergeCell ref="D172:D174"/>
    <mergeCell ref="E172:E174"/>
    <mergeCell ref="F172:F174"/>
    <mergeCell ref="D175:D177"/>
    <mergeCell ref="E175:E177"/>
    <mergeCell ref="F175:F177"/>
    <mergeCell ref="D157:D159"/>
    <mergeCell ref="D138:D140"/>
    <mergeCell ref="E138:E140"/>
    <mergeCell ref="F138:F140"/>
    <mergeCell ref="D141:D143"/>
    <mergeCell ref="E141:E143"/>
    <mergeCell ref="F141:F143"/>
    <mergeCell ref="D132:D134"/>
    <mergeCell ref="E132:E134"/>
    <mergeCell ref="F132:F134"/>
    <mergeCell ref="D135:D137"/>
    <mergeCell ref="E135:E137"/>
    <mergeCell ref="F135:F13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14:D116"/>
    <mergeCell ref="E114:E116"/>
    <mergeCell ref="F114:F116"/>
    <mergeCell ref="D117:D119"/>
    <mergeCell ref="E117:E119"/>
    <mergeCell ref="F117:F119"/>
    <mergeCell ref="D108:D110"/>
    <mergeCell ref="E108:E110"/>
    <mergeCell ref="F108:F110"/>
    <mergeCell ref="D111:D113"/>
    <mergeCell ref="E111:E113"/>
    <mergeCell ref="F111:F113"/>
    <mergeCell ref="D69:D71"/>
    <mergeCell ref="E69:E71"/>
    <mergeCell ref="F69:F71"/>
    <mergeCell ref="F93:F104"/>
    <mergeCell ref="D105:D107"/>
    <mergeCell ref="E105:E107"/>
    <mergeCell ref="F105:F107"/>
    <mergeCell ref="D78:D80"/>
    <mergeCell ref="E78:E80"/>
    <mergeCell ref="F78:F80"/>
    <mergeCell ref="D84:D86"/>
    <mergeCell ref="E84:E86"/>
    <mergeCell ref="F84:F86"/>
    <mergeCell ref="D93:D104"/>
    <mergeCell ref="E93:E104"/>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8:M221"/>
    <mergeCell ref="M84:M87"/>
    <mergeCell ref="F150:L150"/>
    <mergeCell ref="M151:M154"/>
    <mergeCell ref="F217:L217"/>
    <mergeCell ref="F48:F50"/>
    <mergeCell ref="F51:F53"/>
    <mergeCell ref="F72:F74"/>
    <mergeCell ref="F75:F77"/>
    <mergeCell ref="F87:F89"/>
    <mergeCell ref="F90:F92"/>
    <mergeCell ref="M24:M80"/>
    <mergeCell ref="G42:G43"/>
    <mergeCell ref="G132:G133"/>
    <mergeCell ref="G135:G136"/>
    <mergeCell ref="G138:G139"/>
    <mergeCell ref="G141:G142"/>
    <mergeCell ref="G157:G158"/>
    <mergeCell ref="G160:G170"/>
    <mergeCell ref="G172:G173"/>
    <mergeCell ref="D66:D68"/>
    <mergeCell ref="E66:E68"/>
    <mergeCell ref="F66:F68"/>
    <mergeCell ref="F336:M336"/>
    <mergeCell ref="F276:L276"/>
    <mergeCell ref="D277:D279"/>
    <mergeCell ref="E277:E279"/>
    <mergeCell ref="F277:F279"/>
    <mergeCell ref="D280:D282"/>
    <mergeCell ref="E280:E282"/>
    <mergeCell ref="F280:F282"/>
    <mergeCell ref="D283:D285"/>
    <mergeCell ref="D290:D292"/>
    <mergeCell ref="E290:E292"/>
    <mergeCell ref="F290:F292"/>
    <mergeCell ref="D293:D295"/>
    <mergeCell ref="E293:E295"/>
    <mergeCell ref="F293:F295"/>
    <mergeCell ref="E283:E285"/>
    <mergeCell ref="F283:F285"/>
    <mergeCell ref="D286:D289"/>
    <mergeCell ref="E286:E28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18 K221 K224 K227:K228 K231 K234 K237 K240 K243 K246 K249 K252 K255 K258 K261 K264 K267 K270 K10 K84 K144 K141 K138 K135 K132 K129 K126 K123 K120 K117 K114 K111 K108 K105 K93:K102 K90 K87 K151 K147 K154 K157 K160:K169 K172 K175 K178 K181 K184 K187 K190 K193 K196 K202 K205 K208 K211 K214 K199 K273 K277 K280 K283 K286:K287 K290 K293 K296 K299 K302 K305 K308 K311 K314 K317 K320 K323 K326 K329 K33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8:M219 M23 M84:M85 M277:M27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18:J218 I221:J221 I224:J224 I227:J228 I231:J231 I234:J234 I237:J237 I240:J240 I243:J243 I246:J246 I249:J249 I252:J252 I255:J255 I258:J258 I261:J261 I264:J264 I267:J267 I8:J8 I78:J78 I147:J147 I87:J87 I90:J90 I93:J102 I105:J105 I108:J108 I111:J111 I114:J114 I117:J117 I120:J120 I123:J123 I126:J126 I129:J129 I132:J132 I135:J135 I138:J138 I141:J141 I144:J144 I151:J151 I84:J84 I154:J154 I157:J157 I160:J169 I172:J172 I175:J175 I178:J178 I181:J181 I184:J184 I187:J187 I190:J190 I193:J193 I196:J196 I202:J202 I205:J205 I208:J208 I211:J211 I214:J214 I199:J199 I270:J270 I273:J273 I277:J277 I280:J280 I283:J283 I286:J287 I290:J290 I293:J293 I296:J296 I299:J299 I302:J302 I305:J305 I308:J308 I311:J311 I314:J314 I317:J317 I320:J320 I323:J323 I326:J326 I329:J329 I332:J332 I2:J2 I5:J5"/>
  </dataValidations>
  <hyperlinks>
    <hyperlink ref="L82" r:id="rId2" xr:uid="{D2EE8704-72FD-8541-7A33-89462019C2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8E99B-2E66-090E-9AE9-350CB548363C}" mc:Ignorable="x14ac xr xr2 xr3">
  <sheetPr>
    <tabColor theme="6" tint="0.4"/>
  </sheetPr>
  <dimension ref="A1:Q16"/>
  <sheetViews>
    <sheetView topLeftCell="C4" showGridLines="0" zoomScale="90" workbookViewId="0">
      <selection activeCell="F10" sqref="F10:G13"/>
    </sheetView>
  </sheetViews>
  <sheetFormatPr defaultColWidth="10.57421875" customHeight="1" defaultRowHeight="14.25"/>
  <cols>
    <col min="1" max="1" style="4475" width="9.140625" hidden="1" customWidth="1"/>
    <col min="2" max="2" style="4374" width="9.140625" hidden="1" customWidth="1"/>
    <col min="3" max="3" style="3372" width="3.7109375" customWidth="1"/>
    <col min="4" max="4" style="4462" width="6.28125" customWidth="1"/>
    <col min="5" max="5" style="4462" width="53.8515625" customWidth="1"/>
    <col min="6" max="7" style="4462" width="35.7109375" customWidth="1"/>
    <col min="8" max="8" style="4462" width="89.57421875" customWidth="1"/>
    <col min="9" max="9" style="4462" width="10.57421875"/>
    <col min="10" max="11" style="4377" width="10.57421875"/>
    <col min="12" max="17" style="4462" width="10.57421875"/>
  </cols>
  <sheetData>
    <row customHeight="1" ht="14.25" hidden="1">
      <c r="N1" s="241"/>
      <c r="O1" s="241"/>
      <c r="Q1" s="241"/>
    </row>
    <row s="2949" customFormat="1" customHeight="1" ht="18.75" hidden="1">
      <c r="A2" s="88"/>
      <c r="B2" s="1168"/>
      <c r="C2" s="1770" t="s">
        <v>442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1058</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1059</v>
      </c>
      <c r="G12" s="199" t="s">
        <v>1060</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1061</v>
      </c>
      <c r="G13" s="199" t="s">
        <v>1060</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0E836-BBE9-63DB-83F9-4790B152302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52"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08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549</v>
      </c>
      <c r="G13" s="814" t="s">
        <v>293</v>
      </c>
      <c r="H13" s="813" t="s">
        <v>382</v>
      </c>
      <c r="I13" s="814" t="s">
        <v>293</v>
      </c>
      <c r="J13" s="813" t="s">
        <v>382</v>
      </c>
      <c r="K13" s="2090"/>
    </row>
    <row customHeight="1" ht="15" hidden="1">
      <c r="C14" s="162"/>
      <c r="D14" s="599" t="s">
        <v>108</v>
      </c>
      <c r="E14" s="599" t="s">
        <v>109</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712</v>
      </c>
      <c r="F18" s="527" t="s">
        <v>296</v>
      </c>
      <c r="G18" s="815" t="s">
        <v>296</v>
      </c>
      <c r="H18" s="816" t="s">
        <v>296</v>
      </c>
      <c r="I18" s="527" t="s">
        <v>296</v>
      </c>
      <c r="J18" s="584" t="s">
        <v>296</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0F034-C635-B506-A3A9-767453ACA39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89" width="9.140625" hidden="1"/>
    <col min="2" max="2" style="4490" width="9.140625" hidden="1"/>
    <col min="3" max="3" style="4491" width="3.7109375" customWidth="1"/>
    <col min="4" max="4" style="4503" width="7.00390625" customWidth="1"/>
    <col min="5" max="5" style="4503" width="23.140625" customWidth="1"/>
    <col min="6" max="6" style="4503" width="16.00390625" customWidth="1"/>
    <col min="7" max="7" style="4503" width="14.8515625" customWidth="1"/>
    <col min="8" max="8" style="4503" width="47.8515625" customWidth="1"/>
    <col min="9" max="9" style="4503" width="115.7109375" customWidth="1"/>
    <col min="10" max="10" style="4503" width="3.7109375" customWidth="1"/>
    <col min="11" max="12" style="4503" width="9.140625"/>
  </cols>
  <sheetData>
    <row customHeight="1" ht="14.25" hidden="1"/>
    <row customHeight="1" ht="14.25" hidden="1"/>
    <row customHeight="1" ht="14.25" hidden="1"/>
    <row customHeight="1" ht="3"/>
    <row s="2688" customFormat="1" customHeight="1" ht="30">
      <c r="A5" s="101"/>
      <c r="C5" s="75"/>
      <c r="D5" s="1954" t="s">
        <v>1071</v>
      </c>
      <c r="E5" s="1954"/>
      <c r="F5" s="1954"/>
      <c r="G5" s="1954"/>
      <c r="H5" s="1954"/>
      <c r="I5" s="251"/>
    </row>
    <row customHeight="1" ht="3" hidden="1">
      <c r="D6" s="108"/>
      <c r="E6" s="108"/>
      <c r="F6" s="108"/>
      <c r="G6" s="108"/>
      <c r="H6" s="108"/>
      <c r="I6" s="108"/>
    </row>
    <row s="4489"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1072</v>
      </c>
      <c r="F9" s="2062"/>
      <c r="G9" s="2062"/>
      <c r="H9" s="2062"/>
      <c r="I9" s="2062"/>
    </row>
    <row customHeight="1" ht="22.5">
      <c r="D10" s="2062"/>
      <c r="E10" s="113" t="s">
        <v>1073</v>
      </c>
      <c r="F10" s="113" t="s">
        <v>1074</v>
      </c>
      <c r="G10" s="113" t="s">
        <v>1075</v>
      </c>
      <c r="H10" s="113" t="s">
        <v>382</v>
      </c>
      <c r="I10" s="2062"/>
    </row>
    <row customHeight="1" ht="12" hidden="1">
      <c r="D11" s="72" t="s">
        <v>108</v>
      </c>
      <c r="E11" s="72" t="s">
        <v>89</v>
      </c>
      <c r="F11" s="72" t="s">
        <v>110</v>
      </c>
      <c r="G11" s="72" t="s">
        <v>90</v>
      </c>
      <c r="H11" s="72" t="s">
        <v>91</v>
      </c>
      <c r="I11" s="72" t="s">
        <v>111</v>
      </c>
    </row>
    <row s="4495" customFormat="1" customHeight="1" ht="24.75">
      <c r="A12" s="131" t="s">
        <v>88</v>
      </c>
      <c r="B12" s="111" t="s">
        <v>24</v>
      </c>
      <c r="C12" s="112"/>
      <c r="D12" s="114" t="s">
        <v>108</v>
      </c>
      <c r="E12" s="387"/>
      <c r="F12" s="387"/>
      <c r="G12" s="1774" t="s">
        <v>24</v>
      </c>
      <c r="H12" s="388"/>
      <c r="I12" s="2015" t="s">
        <v>1076</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D4CC-EF35-7D8D-5F12-CE3D965704D3}"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523" width="9.140625" hidden="1"/>
    <col min="3" max="3" style="4524" width="3.7109375" customWidth="1"/>
    <col min="4" max="4" style="4523" width="6.28125" customWidth="1"/>
    <col min="5" max="5" style="4523" width="94.8515625" customWidth="1"/>
    <col min="6" max="9" style="452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86</v>
      </c>
      <c r="E9" s="246" t="s">
        <v>1079</v>
      </c>
    </row>
    <row customHeight="1" ht="0.75">
      <c r="C10" s="77"/>
      <c r="D10" s="72"/>
      <c r="E10" s="72"/>
    </row>
    <row customHeight="1" ht="11.25" hidden="1">
      <c r="C11" s="77"/>
      <c r="D11" s="136">
        <v>0</v>
      </c>
      <c r="E11" s="247"/>
    </row>
    <row customHeight="1" ht="33.333333333333336">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E2F2-90FC-6054-0DE4-F703A5917865}"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Республика Бурятия</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1083</v>
      </c>
      <c r="F12" s="1902" t="str">
        <f>IF(org="","",org)</f>
        <v>ПАО "ТГК-14"</v>
      </c>
      <c r="G12" s="480" t="s">
        <v>1084</v>
      </c>
      <c r="H12" s="1563"/>
    </row>
    <row customHeight="1" ht="18.75">
      <c r="A13" s="508"/>
      <c r="B13" s="508"/>
      <c r="C13" s="463"/>
      <c r="D13" s="1550">
        <v>2</v>
      </c>
      <c r="E13" s="1557" t="s">
        <v>1085</v>
      </c>
      <c r="F13" s="1551" t="s">
        <v>296</v>
      </c>
      <c r="G13" s="480"/>
      <c r="H13" s="1563"/>
    </row>
    <row customHeight="1" ht="18.75">
      <c r="A14" s="508"/>
      <c r="B14" s="508"/>
      <c r="C14" s="463"/>
      <c r="D14" s="1553" t="s">
        <v>605</v>
      </c>
      <c r="E14" s="1554" t="s">
        <v>1086</v>
      </c>
      <c r="F14" s="1556"/>
      <c r="G14" s="1555" t="s">
        <v>1087</v>
      </c>
      <c r="H14" s="1563"/>
    </row>
    <row customHeight="1" ht="18.75">
      <c r="A15" s="508"/>
      <c r="B15" s="508"/>
      <c r="C15" s="463"/>
      <c r="D15" s="1553" t="s">
        <v>297</v>
      </c>
      <c r="E15" s="1554" t="s">
        <v>1088</v>
      </c>
      <c r="F15" s="1556"/>
      <c r="G15" s="1555" t="s">
        <v>1089</v>
      </c>
      <c r="H15" s="1563"/>
    </row>
    <row customHeight="1" ht="36.75">
      <c r="A16" s="508"/>
      <c r="B16" s="508"/>
      <c r="C16" s="463"/>
      <c r="D16" s="1553" t="s">
        <v>300</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89</v>
      </c>
      <c r="E18" s="1557" t="s">
        <v>1094</v>
      </c>
      <c r="F18" s="1556"/>
      <c r="G18" s="480" t="s">
        <v>1093</v>
      </c>
      <c r="H18" s="1563"/>
      <c r="I18" s="858"/>
    </row>
    <row customHeight="1" ht="22.5">
      <c r="A19" s="508"/>
      <c r="B19" s="508"/>
      <c r="C19" s="463"/>
      <c r="D19" s="1550" t="s">
        <v>110</v>
      </c>
      <c r="E19" s="1557" t="s">
        <v>1095</v>
      </c>
      <c r="F19" s="1551" t="s">
        <v>296</v>
      </c>
      <c r="G19" s="2318" t="s">
        <v>1096</v>
      </c>
      <c r="H19" s="481"/>
    </row>
    <row s="4542" customFormat="1" customHeight="1" ht="5.25" hidden="1">
      <c r="A20" s="508"/>
      <c r="B20" s="508"/>
      <c r="C20" s="1559"/>
      <c r="D20" s="1558" t="s">
        <v>1013</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90</v>
      </c>
      <c r="E22" s="480" t="s">
        <v>1097</v>
      </c>
      <c r="F22" s="1556"/>
      <c r="G22" s="480" t="s">
        <v>1098</v>
      </c>
      <c r="H22" s="1562"/>
    </row>
    <row s="3009" customFormat="1" customHeight="1" ht="18.75">
      <c r="A23" s="508"/>
      <c r="B23" s="508"/>
      <c r="C23" s="508"/>
      <c r="D23" s="1550" t="s">
        <v>91</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754D3-0174-A71F-C10E-C70EAA029A72}"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1101</v>
      </c>
      <c r="G8" s="1570" t="s">
        <v>46</v>
      </c>
      <c r="H8" s="1570" t="s">
        <v>48</v>
      </c>
      <c r="I8" s="1570" t="s">
        <v>1102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DED6C-D82A-EC9D-781E-EA5567482D7F}"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3BB2-2427-2C6A-284E-0CF4DAA6C6DB}"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Республика Бурятия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83" customFormat="1" customHeight="1" ht="42.75">
      <c r="A8" s="1498"/>
      <c r="B8" s="1508"/>
      <c r="C8" s="1498"/>
      <c r="D8" s="1525"/>
      <c r="E8" s="1588" t="s">
        <v>291</v>
      </c>
      <c r="F8" s="1588"/>
      <c r="G8" s="1589" t="s">
        <v>295</v>
      </c>
      <c r="H8" s="1589" t="s">
        <v>1112</v>
      </c>
      <c r="I8" s="1589" t="s">
        <v>299</v>
      </c>
      <c r="J8" s="2338"/>
      <c r="K8" s="2339"/>
      <c r="L8" s="2340"/>
      <c r="M8" s="1589" t="s">
        <v>1113</v>
      </c>
      <c r="N8" s="1589" t="s">
        <v>1114</v>
      </c>
      <c r="O8" s="1589" t="s">
        <v>1115</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1120</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Бурятия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FF631-B6B2-6F6B-3BB8-FF6FAA8575DA}" mc:Ignorable="x14ac xr xr2 xr3">
  <sheetPr>
    <tabColor rgb="FFCCCCFF"/>
    <pageSetUpPr fitToPage="1"/>
  </sheetPr>
  <dimension ref="A1:L17"/>
  <sheetViews>
    <sheetView topLeftCell="C6" showGridLines="0" zoomScale="90" workbookViewId="0">
      <selection activeCell="E16" sqref="E16"/>
    </sheetView>
  </sheetViews>
  <sheetFormatPr defaultColWidth="9.140625" customHeight="1" defaultRowHeight="14.25"/>
  <cols>
    <col min="1" max="2" style="4523" width="9.140625" hidden="1"/>
    <col min="3" max="3" style="4524" width="3.7109375" customWidth="1"/>
    <col min="4" max="4" style="4523" width="6.28125" customWidth="1"/>
    <col min="5" max="5" style="4523" width="94.8515625" customWidth="1"/>
    <col min="6" max="12" style="452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86</v>
      </c>
      <c r="E9" s="94" t="s">
        <v>277</v>
      </c>
    </row>
    <row customHeight="1" ht="12">
      <c r="C10" s="77"/>
      <c r="D10" s="72" t="s">
        <v>108</v>
      </c>
      <c r="E10" s="72" t="s">
        <v>109</v>
      </c>
    </row>
    <row customHeight="1" ht="15" hidden="1">
      <c r="C11" s="77"/>
      <c r="D11" s="99">
        <v>0</v>
      </c>
      <c r="E11" s="135"/>
    </row>
    <row customHeight="1" ht="21.666666666666668">
      <c r="A12" s="4604"/>
      <c r="B12" s="4604"/>
      <c r="C12" s="1858" t="s">
        <v>442</v>
      </c>
      <c r="D12" s="99" t="s">
        <v>108</v>
      </c>
      <c r="E12" s="100" t="s">
        <v>1122</v>
      </c>
      <c r="F12" s="4604"/>
      <c r="G12" s="4604"/>
      <c r="H12" s="4604"/>
      <c r="I12" s="4604"/>
      <c r="J12" s="4604"/>
      <c r="K12" s="4604"/>
      <c r="L12" s="4604"/>
    </row>
    <row customHeight="1" ht="42.5">
      <c r="A13" s="4604"/>
      <c r="B13" s="4604"/>
      <c r="C13" s="1858" t="s">
        <v>442</v>
      </c>
      <c r="D13" s="99" t="s">
        <v>109</v>
      </c>
      <c r="E13" s="100" t="s">
        <v>1123</v>
      </c>
      <c r="F13" s="4604"/>
      <c r="G13" s="4604"/>
      <c r="H13" s="4604"/>
      <c r="I13" s="4604"/>
      <c r="J13" s="4604"/>
      <c r="K13" s="4604"/>
      <c r="L13" s="4604"/>
    </row>
    <row customHeight="1" ht="23.333333333333332">
      <c r="A14" s="4604"/>
      <c r="B14" s="4604"/>
      <c r="C14" s="1858" t="s">
        <v>442</v>
      </c>
      <c r="D14" s="99" t="s">
        <v>88</v>
      </c>
      <c r="E14" s="100" t="s">
        <v>1124</v>
      </c>
      <c r="F14" s="4604"/>
      <c r="G14" s="4604"/>
      <c r="H14" s="4604"/>
      <c r="I14" s="4604"/>
      <c r="J14" s="4604"/>
      <c r="K14" s="4604"/>
      <c r="L14" s="4604"/>
    </row>
    <row customHeight="1" ht="45">
      <c r="A15" s="4604"/>
      <c r="B15" s="4604"/>
      <c r="C15" s="1858" t="s">
        <v>442</v>
      </c>
      <c r="D15" s="99" t="s">
        <v>89</v>
      </c>
      <c r="E15" s="100" t="s">
        <v>1125</v>
      </c>
      <c r="F15" s="4604"/>
      <c r="G15" s="4604"/>
      <c r="H15" s="4604"/>
      <c r="I15" s="4604"/>
      <c r="J15" s="4604"/>
      <c r="K15" s="4604"/>
      <c r="L15" s="4604"/>
    </row>
    <row customHeight="1" ht="33.333333333333336">
      <c r="A16" s="4604"/>
      <c r="B16" s="4604"/>
      <c r="C16" s="1858" t="s">
        <v>442</v>
      </c>
      <c r="D16" s="99" t="s">
        <v>110</v>
      </c>
      <c r="E16" s="100" t="s">
        <v>1126</v>
      </c>
      <c r="F16" s="4604"/>
      <c r="G16" s="4604"/>
      <c r="H16" s="4604"/>
      <c r="I16" s="4604"/>
      <c r="J16" s="4604"/>
      <c r="K16" s="4604"/>
      <c r="L16" s="4604"/>
    </row>
    <row customHeight="1" ht="14.25">
      <c r="C17" s="77"/>
      <c r="D17" s="95"/>
      <c r="E17" s="93" t="s">
        <v>1081</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4BC3B-7A43-57EC-9E18-64D2DF6529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11" width="1.7109375" customWidth="1"/>
    <col min="2" max="2" style="4611" width="34.57421875" customWidth="1"/>
    <col min="3" max="3" style="4611" width="85.57421875" customWidth="1"/>
    <col min="4" max="4" style="4611" width="17.7109375" customWidth="1"/>
    <col min="5" max="5" style="4611"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0BBCF-C502-3CED-0CBE-CD3BB6BE3F2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11" width="26.57421875" customWidth="1"/>
    <col min="2" max="2" style="4611" width="10.00390625" customWidth="1"/>
    <col min="3" max="3" style="4611" width="9.140625"/>
    <col min="4" max="4" style="4611" width="11.140625" customWidth="1"/>
    <col min="5" max="5" style="4611" width="16.57421875" customWidth="1"/>
    <col min="6" max="6" style="4611" width="16.28125" customWidth="1"/>
    <col min="7" max="7" style="4611" width="19.140625" customWidth="1"/>
    <col min="8" max="11" style="4611" width="10.00390625" customWidth="1"/>
    <col min="12" max="12" style="4611" width="12.7109375" customWidth="1"/>
    <col min="13" max="13" style="4611" width="61.28125" customWidth="1"/>
    <col min="14" max="14" style="4611" width="10.00390625" customWidth="1"/>
    <col min="15" max="17" style="4611" width="23.7109375" customWidth="1"/>
    <col min="18" max="18" style="4611" width="11.7109375" customWidth="1"/>
    <col min="19" max="19" style="4611" width="8.57421875" customWidth="1"/>
    <col min="20" max="20" style="4611" width="11.7109375" customWidth="1"/>
    <col min="21" max="21" style="4611" width="8.57421875" customWidth="1"/>
    <col min="22" max="22" style="4611" width="4.7109375" customWidth="1"/>
    <col min="23" max="23" style="4611" width="115.7109375" customWidth="1"/>
    <col min="24" max="24" style="4611" width="115.28125" customWidth="1"/>
    <col min="25" max="27" style="4611" width="9.140625"/>
    <col min="28" max="28" style="4611" width="115.7109375" customWidth="1"/>
    <col min="29" max="29" style="4611" width="9.140625"/>
    <col min="30" max="90" style="4611" width="115.7109375" customWidth="1"/>
    <col min="91" max="184" style="4611" width="9.140625"/>
  </cols>
  <sheetData>
    <row r="2" s="4612" customFormat="1" customHeight="1" ht="17.25">
      <c r="A2" s="1856" t="s">
        <v>1131</v>
      </c>
    </row>
    <row r="4" s="4523" customFormat="1" customHeight="1" ht="15">
      <c r="C4" s="1857"/>
      <c r="D4" s="99"/>
      <c r="E4" s="380"/>
    </row>
    <row r="6" s="4612" customFormat="1" customHeight="1" ht="17.25">
      <c r="A6" s="1856" t="s">
        <v>1132</v>
      </c>
    </row>
    <row r="8" s="4523" customFormat="1" customHeight="1" ht="17.25">
      <c r="C8" s="1858"/>
      <c r="D8" s="99"/>
      <c r="E8" s="100"/>
    </row>
    <row r="11" s="4612" customFormat="1" customHeight="1" ht="17.25">
      <c r="A11" s="1856" t="s">
        <v>1133</v>
      </c>
    </row>
    <row r="13" s="4614" customFormat="1" customHeight="1" ht="15">
      <c r="A13" s="2082">
        <v>1</v>
      </c>
      <c r="B13" s="1168"/>
      <c r="C13" s="807" t="s">
        <v>442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12" customFormat="1" customHeight="1" ht="17.25">
      <c r="A17" s="1856" t="s">
        <v>1134</v>
      </c>
    </row>
    <row r="19" s="3979" customFormat="1" customHeight="1" ht="15">
      <c r="A19" s="1925"/>
      <c r="B19" s="1396">
        <v>1</v>
      </c>
      <c r="C19" s="1396"/>
      <c r="D19" s="806" t="s">
        <v>442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6" customFormat="1" customHeight="1" ht="15">
      <c r="A23" s="429"/>
      <c r="B23" s="429"/>
      <c r="C23" s="1768" t="s">
        <v>442</v>
      </c>
      <c r="D23" s="1982" t="s">
        <v>108</v>
      </c>
      <c r="E23" s="1983"/>
      <c r="F23" s="1981" t="s">
        <v>55</v>
      </c>
      <c r="G23" s="2394"/>
      <c r="H23" s="1971">
        <v>1</v>
      </c>
      <c r="I23" s="2396" t="str">
        <f>IF(U23="","",INDEX(TERRITORY_MR_LIST,MATCH(U23,TERRITORY_LIST_ID,0)))</f>
        <v/>
      </c>
      <c r="J23" s="1981" t="s">
        <v>55</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626"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6"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6" customFormat="1" customHeight="1" ht="15">
      <c r="A29" s="429"/>
      <c r="B29" s="429"/>
      <c r="C29" s="162"/>
      <c r="D29" s="1862"/>
      <c r="E29" s="1862"/>
      <c r="F29" s="1862"/>
      <c r="G29" s="2398" t="s">
        <v>442</v>
      </c>
      <c r="H29" s="1957">
        <v>1</v>
      </c>
      <c r="I29" s="2399" t="str">
        <f>IF(U29="","",INDEX(TERRITORY_MR_LIST,MATCH(U29,TERRITORY_LIST_ID,0)))</f>
        <v/>
      </c>
      <c r="J29" s="1981" t="s">
        <v>55</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626"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6" customFormat="1" customHeight="1" ht="15">
      <c r="A34" s="429"/>
      <c r="B34" s="429"/>
      <c r="C34" s="162"/>
      <c r="D34" s="1862"/>
      <c r="E34" s="1862"/>
      <c r="F34" s="1862"/>
      <c r="G34" s="1862"/>
      <c r="H34" s="1862"/>
      <c r="I34" s="1862"/>
      <c r="J34" s="1862"/>
      <c r="K34" s="1840" t="s">
        <v>442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12" customFormat="1" customHeight="1" ht="11.25">
      <c r="A37" s="1856" t="s">
        <v>1138</v>
      </c>
    </row>
    <row customHeight="1" ht="11.25"/>
    <row s="3088" customFormat="1" customHeight="1" ht="22.5">
      <c r="A39" s="1832"/>
      <c r="B39" s="463"/>
      <c r="C39" s="865"/>
      <c r="D39" s="446"/>
      <c r="E39" s="866"/>
      <c r="F39" s="1853"/>
      <c r="G39" s="1863"/>
      <c r="H39" s="481"/>
    </row>
    <row customHeight="1" ht="11.25"/>
    <row s="4612" customFormat="1" customHeight="1" ht="11.25">
      <c r="A41" s="1856" t="s">
        <v>1139</v>
      </c>
    </row>
    <row customHeight="1" ht="11.25"/>
    <row s="3088" customFormat="1" customHeight="1" ht="22.5">
      <c r="A43" s="463"/>
      <c r="B43" s="463"/>
      <c r="C43" s="463"/>
      <c r="D43" s="446"/>
      <c r="E43" s="866"/>
      <c r="F43" s="867"/>
      <c r="G43" s="1863"/>
      <c r="H43" s="481"/>
    </row>
    <row r="46" s="4612" customFormat="1" customHeight="1" ht="17.25">
      <c r="A46" s="1856" t="s">
        <v>1140</v>
      </c>
    </row>
    <row r="48" s="3173" customFormat="1" customHeight="1" ht="18.75">
      <c r="A48" s="74"/>
      <c r="B48" s="1864"/>
      <c r="C48" s="1864"/>
      <c r="D48" s="1865"/>
      <c r="E48" s="1850"/>
      <c r="F48" s="874">
        <v>13</v>
      </c>
      <c r="G48" s="873"/>
      <c r="H48" s="799"/>
      <c r="I48" s="797"/>
      <c r="J48" s="526" t="s">
        <v>55</v>
      </c>
      <c r="K48" s="4650" t="s">
        <v>24</v>
      </c>
      <c r="L48" s="74"/>
      <c r="M48" s="1676"/>
      <c r="N48" s="1676"/>
      <c r="O48" s="1676"/>
      <c r="P48" s="522" t="s">
        <v>384</v>
      </c>
      <c r="Q48" s="522" t="s">
        <v>385</v>
      </c>
      <c r="R48" s="523" t="s">
        <v>386</v>
      </c>
      <c r="S48" s="1676" t="s">
        <v>387</v>
      </c>
      <c r="T48" s="1676"/>
      <c r="U48" s="1676"/>
      <c r="V48" s="1676"/>
    </row>
    <row r="50" s="4612" customFormat="1" customHeight="1" ht="11.25">
      <c r="A50" s="1856" t="s">
        <v>1141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612" customFormat="1" customHeight="1" ht="11.25">
      <c r="A54" s="1856" t="s">
        <v>1142</v>
      </c>
    </row>
    <row r="56" s="4497" customFormat="1" customHeight="1" ht="15">
      <c r="A56" s="131" t="s">
        <v>88</v>
      </c>
      <c r="B56" s="111" t="s">
        <v>24</v>
      </c>
      <c r="C56" s="1867"/>
      <c r="D56" s="114"/>
      <c r="E56" s="387"/>
      <c r="F56" s="387"/>
      <c r="G56" s="1844"/>
      <c r="H56" s="1866"/>
      <c r="I56" s="1845"/>
      <c r="K56" s="258"/>
      <c r="L56" s="259"/>
    </row>
    <row r="58" s="4612" customFormat="1" customHeight="1" ht="11.25">
      <c r="A58" s="1856" t="s">
        <v>1143</v>
      </c>
    </row>
    <row r="60" s="2949" customFormat="1" customHeight="1" ht="14.25">
      <c r="A60" s="339"/>
      <c r="B60" s="1168"/>
      <c r="C60" s="377"/>
      <c r="D60" s="1851"/>
      <c r="E60" s="892"/>
      <c r="F60" s="1866"/>
      <c r="G60" s="74"/>
      <c r="I60" s="1664"/>
      <c r="J60" s="1664"/>
    </row>
    <row r="62" s="4612" customFormat="1" customHeight="1" ht="11.25">
      <c r="A62" s="1856" t="s">
        <v>1144</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612" customFormat="1" customHeight="1" ht="11.25">
      <c r="A67" s="1856" t="s">
        <v>1147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612" customFormat="1" customHeight="1" ht="11.25">
      <c r="A71" s="1856" t="s">
        <v>1148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12" customFormat="1" customHeight="1" ht="11.25">
      <c r="A81" s="1856" t="s">
        <v>1152</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12" customFormat="1" customHeight="1" ht="11.25">
      <c r="A87" s="1856" t="s">
        <v>1153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12" customFormat="1" customHeight="1" ht="11.25">
      <c r="A91" s="1856" t="s">
        <v>1154</v>
      </c>
    </row>
    <row r="93" s="2949" customFormat="1" customHeight="1" ht="11.25">
      <c r="A93" s="1174"/>
      <c r="B93" s="1174"/>
      <c r="C93" s="1174"/>
      <c r="D93" s="1168"/>
      <c r="E93" s="1178"/>
      <c r="F93" s="1870"/>
      <c r="G93" s="1871"/>
      <c r="H93" s="2356" t="s">
        <v>108</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12" customFormat="1" customHeight="1" ht="11.25">
      <c r="A99" s="1856" t="s">
        <v>1155</v>
      </c>
    </row>
    <row customHeight="1" ht="17.25"/>
    <row s="425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7"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12" customFormat="1" customHeight="1" ht="11.25">
      <c r="A105" s="1856" t="s">
        <v>1157</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12" customFormat="1" customHeight="1" ht="11.25">
      <c r="A117" s="1856" t="s">
        <v>1159</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12" customFormat="1" customHeight="1" ht="11.25">
      <c r="A129" s="1856" t="s">
        <v>1160</v>
      </c>
    </row>
    <row r="131" s="2666" customFormat="1" customHeight="1" ht="45">
      <c r="A131" s="1847"/>
      <c r="B131" s="1168"/>
      <c r="C131" s="418"/>
      <c r="D131" s="74"/>
      <c r="E131" s="2373"/>
      <c r="F131" s="1982" t="s">
        <v>108</v>
      </c>
      <c r="G131" s="2376" t="s">
        <v>24</v>
      </c>
      <c r="H131" s="277"/>
      <c r="I131" s="643" t="s">
        <v>108</v>
      </c>
      <c r="J131" s="1848" t="s">
        <v>1161</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612" customFormat="1" customHeight="1" ht="17.25">
      <c r="A144" s="1856" t="s">
        <v>1164</v>
      </c>
    </row>
    <row customHeight="1" ht="17.25">
      <c r="G145" s="1880"/>
      <c r="H145" s="1880"/>
      <c r="I145" s="1880"/>
      <c r="M145" s="1876"/>
    </row>
    <row s="4805" customFormat="1" customHeight="1" ht="17.25">
      <c r="A146" s="1881"/>
      <c r="C146" s="1883"/>
      <c r="D146" s="2353"/>
      <c r="E146" s="1993"/>
      <c r="F146" s="1995"/>
      <c r="G146" s="2359"/>
      <c r="H146" s="2353"/>
      <c r="I146" s="2353">
        <v>1</v>
      </c>
      <c r="J146" s="2389"/>
      <c r="K146" s="2044" t="s">
        <v>65</v>
      </c>
      <c r="L146" s="1982"/>
      <c r="M146" s="1982" t="s">
        <v>108</v>
      </c>
      <c r="N146" s="2387" t="str">
        <f>IF(Z146="","",INDEX(TERRITORY_MR_LIST,MATCH(Z146,TERRITORY_LIST_ID,0)))</f>
        <v/>
      </c>
      <c r="O146" s="2044" t="s">
        <v>65</v>
      </c>
      <c r="P146" s="1982"/>
      <c r="Q146" s="1982" t="s">
        <v>108</v>
      </c>
      <c r="R146" s="2358" t="s">
        <v>24</v>
      </c>
      <c r="S146" s="1981" t="s">
        <v>65</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0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178</v>
      </c>
      <c r="W147" s="312"/>
      <c r="Y147" s="1288"/>
      <c r="Z147" s="1288"/>
      <c r="AA147" s="1288"/>
      <c r="AB147" s="1288"/>
      <c r="AC147" s="1288"/>
      <c r="AD147" s="1288"/>
      <c r="AE147" s="1288"/>
      <c r="AF147" s="1288"/>
      <c r="AG147" s="1288"/>
      <c r="AH147" s="1288"/>
      <c r="AI147" s="1288"/>
      <c r="AJ147" s="1288"/>
      <c r="AK147" s="1288"/>
    </row>
    <row s="4805" customFormat="1" customHeight="1" ht="17.25">
      <c r="A148" s="1881"/>
      <c r="C148" s="1886"/>
      <c r="D148" s="2354"/>
      <c r="E148" s="2386"/>
      <c r="F148" s="1996"/>
      <c r="G148" s="2360"/>
      <c r="H148" s="2354"/>
      <c r="I148" s="2354"/>
      <c r="J148" s="2390"/>
      <c r="K148" s="2045"/>
      <c r="L148" s="2354"/>
      <c r="M148" s="2354"/>
      <c r="N148" s="2388"/>
      <c r="O148" s="1986"/>
      <c r="P148" s="310"/>
      <c r="Q148" s="311"/>
      <c r="R148" s="311" t="s">
        <v>179</v>
      </c>
      <c r="S148" s="1887"/>
      <c r="T148" s="1887"/>
      <c r="U148" s="1887"/>
      <c r="V148" s="1887"/>
      <c r="W148" s="312"/>
      <c r="Y148" s="1288"/>
      <c r="Z148" s="1288"/>
      <c r="AA148" s="1288"/>
      <c r="AB148" s="1288"/>
      <c r="AC148" s="1288"/>
      <c r="AD148" s="1288"/>
      <c r="AE148" s="1288"/>
      <c r="AF148" s="1288"/>
      <c r="AG148" s="1288"/>
      <c r="AH148" s="1288"/>
      <c r="AI148" s="1288"/>
      <c r="AJ148" s="1288"/>
      <c r="AK148" s="1288"/>
    </row>
    <row s="4805" customFormat="1" customHeight="1" ht="17.25">
      <c r="A149" s="1881"/>
      <c r="C149" s="1886"/>
      <c r="D149" s="2354"/>
      <c r="E149" s="2386"/>
      <c r="F149" s="1996"/>
      <c r="G149" s="2360"/>
      <c r="H149" s="2354"/>
      <c r="I149" s="2354"/>
      <c r="J149" s="2390"/>
      <c r="K149" s="1986"/>
      <c r="L149" s="310"/>
      <c r="M149" s="311"/>
      <c r="N149" s="311" t="s">
        <v>180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05" customFormat="1" customHeight="1" ht="17.25">
      <c r="A150" s="1881"/>
      <c r="C150" s="1886"/>
      <c r="D150" s="2354"/>
      <c r="E150" s="2386"/>
      <c r="F150" s="1997"/>
      <c r="G150" s="2360"/>
      <c r="H150" s="310"/>
      <c r="I150" s="311"/>
      <c r="J150" s="311" t="s">
        <v>181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05" customFormat="1" customHeight="1" ht="17.25">
      <c r="A152" s="1881"/>
      <c r="C152" s="1883"/>
      <c r="D152" s="1871"/>
      <c r="E152" s="1888"/>
      <c r="F152" s="1825"/>
      <c r="G152" s="1889"/>
      <c r="H152" s="2353"/>
      <c r="I152" s="2353">
        <v>1</v>
      </c>
      <c r="J152" s="2389"/>
      <c r="K152" s="2044" t="s">
        <v>65</v>
      </c>
      <c r="L152" s="1982"/>
      <c r="M152" s="1982" t="s">
        <v>108</v>
      </c>
      <c r="N152" s="2387" t="str">
        <f>IF(Z152="","",INDEX(TERRITORY_MR_LIST,MATCH(Z152,TERRITORY_LIST_ID,0)))</f>
        <v/>
      </c>
      <c r="O152" s="2044" t="s">
        <v>65</v>
      </c>
      <c r="P152" s="1982"/>
      <c r="Q152" s="1982" t="s">
        <v>108</v>
      </c>
      <c r="R152" s="2358" t="s">
        <v>24</v>
      </c>
      <c r="S152" s="1981" t="s">
        <v>65</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0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178</v>
      </c>
      <c r="W153" s="312"/>
      <c r="Y153" s="1288"/>
      <c r="Z153" s="1288"/>
      <c r="AA153" s="1288"/>
      <c r="AB153" s="1288"/>
      <c r="AC153" s="1288"/>
      <c r="AD153" s="1288"/>
      <c r="AE153" s="1288"/>
      <c r="AF153" s="1288"/>
      <c r="AG153" s="1288"/>
      <c r="AH153" s="1288"/>
      <c r="AI153" s="1288"/>
      <c r="AJ153" s="1288"/>
      <c r="AK153" s="1288"/>
    </row>
    <row s="4805" customFormat="1" customHeight="1" ht="17.25">
      <c r="A154" s="1881"/>
      <c r="C154" s="1886"/>
      <c r="D154" s="1871"/>
      <c r="E154" s="1888"/>
      <c r="F154" s="1825"/>
      <c r="G154" s="1889"/>
      <c r="H154" s="2354"/>
      <c r="I154" s="2354"/>
      <c r="J154" s="2390"/>
      <c r="K154" s="2045"/>
      <c r="L154" s="2354"/>
      <c r="M154" s="2354"/>
      <c r="N154" s="2388"/>
      <c r="O154" s="1986"/>
      <c r="P154" s="310"/>
      <c r="Q154" s="311"/>
      <c r="R154" s="311" t="s">
        <v>179</v>
      </c>
      <c r="S154" s="1887"/>
      <c r="T154" s="1887"/>
      <c r="U154" s="1887"/>
      <c r="V154" s="1887"/>
      <c r="W154" s="312"/>
      <c r="Y154" s="1288"/>
      <c r="Z154" s="1288"/>
      <c r="AA154" s="1288"/>
      <c r="AB154" s="1288"/>
      <c r="AC154" s="1288"/>
      <c r="AD154" s="1288"/>
      <c r="AE154" s="1288"/>
      <c r="AF154" s="1288"/>
      <c r="AG154" s="1288"/>
      <c r="AH154" s="1288"/>
      <c r="AI154" s="1288"/>
      <c r="AJ154" s="1288"/>
      <c r="AK154" s="1288"/>
    </row>
    <row s="4805" customFormat="1" customHeight="1" ht="17.25">
      <c r="A155" s="1881"/>
      <c r="C155" s="1886"/>
      <c r="D155" s="1871"/>
      <c r="E155" s="1888"/>
      <c r="F155" s="1825"/>
      <c r="G155" s="1889"/>
      <c r="H155" s="2354"/>
      <c r="I155" s="2354"/>
      <c r="J155" s="2390"/>
      <c r="K155" s="1986"/>
      <c r="L155" s="310"/>
      <c r="M155" s="311"/>
      <c r="N155" s="311" t="s">
        <v>180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05"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65</v>
      </c>
      <c r="P157" s="1982"/>
      <c r="Q157" s="1982" t="s">
        <v>108</v>
      </c>
      <c r="R157" s="2358" t="s">
        <v>24</v>
      </c>
      <c r="S157" s="1981" t="s">
        <v>65</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0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178</v>
      </c>
      <c r="W158" s="312"/>
      <c r="Y158" s="1288"/>
      <c r="Z158" s="1288"/>
      <c r="AA158" s="1288"/>
      <c r="AB158" s="1288"/>
      <c r="AC158" s="1288"/>
      <c r="AD158" s="1288"/>
      <c r="AE158" s="1288"/>
      <c r="AF158" s="1288"/>
      <c r="AG158" s="1288"/>
      <c r="AH158" s="1288"/>
      <c r="AI158" s="1288"/>
      <c r="AJ158" s="1288"/>
      <c r="AK158" s="1288"/>
    </row>
    <row s="4805" customFormat="1" customHeight="1" ht="17.25">
      <c r="A159" s="1881"/>
      <c r="C159" s="1886"/>
      <c r="D159" s="1871"/>
      <c r="E159" s="1888"/>
      <c r="F159" s="1825"/>
      <c r="G159" s="1889"/>
      <c r="H159" s="1871"/>
      <c r="I159" s="1871"/>
      <c r="J159" s="1890"/>
      <c r="K159" s="1800"/>
      <c r="L159" s="2354"/>
      <c r="M159" s="2354"/>
      <c r="N159" s="2388"/>
      <c r="O159" s="1986"/>
      <c r="P159" s="310"/>
      <c r="Q159" s="311"/>
      <c r="R159" s="311" t="s">
        <v>179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05"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65</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0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0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12" customFormat="1" customHeight="1" ht="17.25">
      <c r="A166" s="1856" t="s">
        <v>1165</v>
      </c>
    </row>
    <row customHeight="1" ht="17.25">
      <c r="G167" s="1880"/>
      <c r="H167" s="1880"/>
      <c r="I167" s="1880"/>
      <c r="M167" s="1876"/>
    </row>
    <row s="4805" customFormat="1" customHeight="1" ht="17.25">
      <c r="A168" s="1881"/>
      <c r="C168" s="1883"/>
      <c r="D168" s="2353"/>
      <c r="E168" s="1993"/>
      <c r="F168" s="1995"/>
      <c r="G168" s="2359"/>
      <c r="H168" s="2353"/>
      <c r="I168" s="2353">
        <v>1</v>
      </c>
      <c r="J168" s="2389"/>
      <c r="K168" s="2044" t="s">
        <v>65</v>
      </c>
      <c r="L168" s="1982"/>
      <c r="M168" s="1982" t="s">
        <v>108</v>
      </c>
      <c r="N168" s="2387" t="str">
        <f>IF(Z168="","",INDEX(TERRITORY_MR_LIST,MATCH(Z168,TERRITORY_LIST_ID,0)))</f>
        <v/>
      </c>
      <c r="O168" s="2044" t="s">
        <v>65</v>
      </c>
      <c r="P168" s="1982"/>
      <c r="Q168" s="1982" t="s">
        <v>108</v>
      </c>
      <c r="R168" s="2358" t="s">
        <v>24</v>
      </c>
      <c r="S168" s="2240" t="s">
        <v>55</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0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05" customFormat="1" customHeight="1" ht="17.25">
      <c r="A170" s="1881"/>
      <c r="C170" s="1886"/>
      <c r="D170" s="2354"/>
      <c r="E170" s="2386"/>
      <c r="F170" s="1996"/>
      <c r="G170" s="2360"/>
      <c r="H170" s="2354"/>
      <c r="I170" s="2354"/>
      <c r="J170" s="2390"/>
      <c r="K170" s="2045"/>
      <c r="L170" s="2354"/>
      <c r="M170" s="2354"/>
      <c r="N170" s="2388"/>
      <c r="O170" s="1986"/>
      <c r="P170" s="310"/>
      <c r="Q170" s="311"/>
      <c r="R170" s="311" t="s">
        <v>179</v>
      </c>
      <c r="S170" s="1887"/>
      <c r="T170" s="1887"/>
      <c r="U170" s="1887"/>
      <c r="V170" s="1887"/>
      <c r="W170" s="1463"/>
      <c r="Y170" s="1288"/>
      <c r="Z170" s="1288"/>
      <c r="AA170" s="1288"/>
      <c r="AB170" s="1288"/>
      <c r="AC170" s="1288"/>
      <c r="AD170" s="1288"/>
      <c r="AE170" s="1288"/>
      <c r="AF170" s="1288"/>
      <c r="AG170" s="1288"/>
      <c r="AH170" s="1288"/>
      <c r="AI170" s="1288"/>
      <c r="AJ170" s="1288"/>
      <c r="AK170" s="1288"/>
    </row>
    <row s="4805" customFormat="1" customHeight="1" ht="17.25">
      <c r="A171" s="1881"/>
      <c r="C171" s="1886"/>
      <c r="D171" s="2354"/>
      <c r="E171" s="2386"/>
      <c r="F171" s="1996"/>
      <c r="G171" s="2360"/>
      <c r="H171" s="2354"/>
      <c r="I171" s="2354"/>
      <c r="J171" s="2390"/>
      <c r="K171" s="1986"/>
      <c r="L171" s="310"/>
      <c r="M171" s="311"/>
      <c r="N171" s="311" t="s">
        <v>180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05" customFormat="1" customHeight="1" ht="17.25">
      <c r="A172" s="1881"/>
      <c r="C172" s="1886"/>
      <c r="D172" s="2354"/>
      <c r="E172" s="2386"/>
      <c r="F172" s="1997"/>
      <c r="G172" s="2360"/>
      <c r="H172" s="310"/>
      <c r="I172" s="311"/>
      <c r="J172" s="311" t="s">
        <v>181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05" customFormat="1" customHeight="1" ht="17.25">
      <c r="A174" s="1881"/>
      <c r="C174" s="1883"/>
      <c r="D174" s="1871"/>
      <c r="E174" s="1888"/>
      <c r="F174" s="1825"/>
      <c r="G174" s="1889"/>
      <c r="H174" s="2353"/>
      <c r="I174" s="2353">
        <v>1</v>
      </c>
      <c r="J174" s="2389"/>
      <c r="K174" s="2044" t="s">
        <v>65</v>
      </c>
      <c r="L174" s="1982"/>
      <c r="M174" s="1982" t="s">
        <v>108</v>
      </c>
      <c r="N174" s="2387" t="str">
        <f>IF(Z174="","",INDEX(TERRITORY_MR_LIST,MATCH(Z174,TERRITORY_LIST_ID,0)))</f>
        <v/>
      </c>
      <c r="O174" s="2044" t="s">
        <v>65</v>
      </c>
      <c r="P174" s="1982"/>
      <c r="Q174" s="1982" t="s">
        <v>108</v>
      </c>
      <c r="R174" s="2358" t="s">
        <v>24</v>
      </c>
      <c r="S174" s="2240" t="s">
        <v>55</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0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05" customFormat="1" customHeight="1" ht="17.25">
      <c r="A176" s="1881"/>
      <c r="C176" s="1886"/>
      <c r="D176" s="1871"/>
      <c r="E176" s="1888"/>
      <c r="F176" s="1825"/>
      <c r="G176" s="1889"/>
      <c r="H176" s="2354"/>
      <c r="I176" s="2354"/>
      <c r="J176" s="2390"/>
      <c r="K176" s="2045"/>
      <c r="L176" s="2354"/>
      <c r="M176" s="2354"/>
      <c r="N176" s="2388"/>
      <c r="O176" s="1986"/>
      <c r="P176" s="310"/>
      <c r="Q176" s="311"/>
      <c r="R176" s="311" t="s">
        <v>179</v>
      </c>
      <c r="S176" s="1887"/>
      <c r="T176" s="1887"/>
      <c r="U176" s="1887"/>
      <c r="V176" s="1887"/>
      <c r="W176" s="1463"/>
      <c r="Y176" s="1288"/>
      <c r="Z176" s="1288"/>
      <c r="AA176" s="1288"/>
      <c r="AB176" s="1288"/>
      <c r="AC176" s="1288"/>
      <c r="AD176" s="1288"/>
      <c r="AE176" s="1288"/>
      <c r="AF176" s="1288"/>
      <c r="AG176" s="1288"/>
      <c r="AH176" s="1288"/>
      <c r="AI176" s="1288"/>
      <c r="AJ176" s="1288"/>
      <c r="AK176" s="1288"/>
    </row>
    <row s="4805" customFormat="1" customHeight="1" ht="17.25">
      <c r="A177" s="1881"/>
      <c r="C177" s="1886"/>
      <c r="D177" s="1871"/>
      <c r="E177" s="1888"/>
      <c r="F177" s="1825"/>
      <c r="G177" s="1889"/>
      <c r="H177" s="2354"/>
      <c r="I177" s="2354"/>
      <c r="J177" s="2390"/>
      <c r="K177" s="1986"/>
      <c r="L177" s="310"/>
      <c r="M177" s="311"/>
      <c r="N177" s="311" t="s">
        <v>180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05"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65</v>
      </c>
      <c r="P179" s="1982"/>
      <c r="Q179" s="1982" t="s">
        <v>108</v>
      </c>
      <c r="R179" s="2358" t="s">
        <v>24</v>
      </c>
      <c r="S179" s="2240" t="s">
        <v>55</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0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05" customFormat="1" customHeight="1" ht="17.25">
      <c r="A181" s="1881"/>
      <c r="C181" s="1886"/>
      <c r="D181" s="1871"/>
      <c r="E181" s="1888"/>
      <c r="F181" s="1825"/>
      <c r="G181" s="1889"/>
      <c r="H181" s="1871"/>
      <c r="I181" s="1871"/>
      <c r="J181" s="1893"/>
      <c r="K181" s="1889"/>
      <c r="L181" s="2354"/>
      <c r="M181" s="2354"/>
      <c r="N181" s="2388"/>
      <c r="O181" s="1986"/>
      <c r="P181" s="310"/>
      <c r="Q181" s="311"/>
      <c r="R181" s="311" t="s">
        <v>179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05"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55</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0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12" customFormat="1" customHeight="1" ht="17.25">
      <c r="A192" s="1856" t="s">
        <v>1166</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108</v>
      </c>
      <c r="P194" s="2411"/>
      <c r="Q194" s="1620"/>
      <c r="R194" s="2044" t="s">
        <v>65</v>
      </c>
      <c r="S194" s="2044" t="s">
        <v>65</v>
      </c>
      <c r="T194" s="1897"/>
      <c r="U194" s="1982" t="s">
        <v>108</v>
      </c>
      <c r="V194" s="2413" t="str">
        <f>IF(AK194="","",INDEX(TERRITORY_MR_LIST,MATCH(AK194,TERRITORY_LIST_ID,0)))</f>
        <v/>
      </c>
      <c r="W194" s="1621"/>
      <c r="X194" s="2044" t="s">
        <v>65</v>
      </c>
      <c r="Y194" s="2044" t="s">
        <v>55</v>
      </c>
      <c r="Z194" s="1604"/>
      <c r="AA194" s="1982" t="s">
        <v>108</v>
      </c>
      <c r="AB194" s="2415"/>
      <c r="AC194" s="1622"/>
      <c r="AD194" s="2044" t="s">
        <v>65</v>
      </c>
      <c r="AE194" s="2044" t="s">
        <v>55</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181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B61C1E-7E16-1DC1-9512-EC10530E347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3" width="32.57421875" customWidth="1"/>
    <col min="2" max="2" style="4994" width="11.00390625" customWidth="1"/>
    <col min="3" max="3" style="4994" width="9.140625"/>
    <col min="4" max="4" style="4994" width="26.57421875" customWidth="1"/>
    <col min="5" max="5" style="4908" width="27.7109375" customWidth="1"/>
    <col min="6" max="6" style="4908" width="23.57421875" customWidth="1"/>
    <col min="7" max="7" style="4908" width="31.421875" customWidth="1"/>
    <col min="8" max="8" style="4908" width="40.8515625" customWidth="1"/>
    <col min="9" max="9" style="4908" width="14.57421875" customWidth="1"/>
    <col min="10" max="10" style="4908" width="26.8515625" customWidth="1"/>
    <col min="11" max="11" style="4908" width="50.00390625" customWidth="1"/>
    <col min="12" max="12" style="4908" width="52.421875" customWidth="1"/>
    <col min="13" max="13" style="4908" width="10.7109375" customWidth="1"/>
    <col min="14" max="14" style="4908" width="55.140625" customWidth="1"/>
    <col min="15" max="15" style="4908" width="31.8515625" customWidth="1"/>
    <col min="16" max="16" style="4908" width="23.8515625" customWidth="1"/>
    <col min="17" max="17" style="4908" width="46.57421875" customWidth="1"/>
    <col min="18" max="18" style="4908" width="24.00390625" customWidth="1"/>
    <col min="19" max="19" style="4908" width="20.57421875" customWidth="1"/>
    <col min="20" max="20" style="4908" width="22.00390625" customWidth="1"/>
    <col min="21" max="22" style="4908" width="26.421875" customWidth="1"/>
    <col min="23" max="23" style="4908" width="8.28125" hidden="1" customWidth="1"/>
    <col min="24" max="24" style="4908" width="59.7109375" customWidth="1"/>
    <col min="25" max="25" style="4908" width="49.140625" customWidth="1"/>
    <col min="26" max="26" style="4908" width="11.140625" customWidth="1"/>
    <col min="27" max="30" style="4908" width="29.00390625" customWidth="1"/>
    <col min="31" max="31" style="4908" width="9.140625"/>
    <col min="32" max="32" style="4908" width="34.7109375" customWidth="1"/>
    <col min="33" max="33" style="4908" width="9.140625"/>
    <col min="34" max="35" style="4908" width="34.421875" customWidth="1"/>
    <col min="36" max="36" style="4908" width="9.140625"/>
    <col min="37" max="37" style="4908" width="24.57421875" customWidth="1"/>
    <col min="38" max="38" style="4908" width="9.140625"/>
    <col min="39" max="39" style="4908" width="26.140625" customWidth="1"/>
    <col min="40" max="40" style="4908" width="1.7109375" customWidth="1"/>
    <col min="41" max="41" style="4908" width="9.140625"/>
    <col min="42" max="43" style="4908" width="47.8515625" customWidth="1"/>
    <col min="44" max="44" style="4908" width="1.7109375" customWidth="1"/>
    <col min="45" max="45" style="4908" width="21.421875" customWidth="1"/>
    <col min="46" max="46" style="4908" width="1.7109375" customWidth="1"/>
    <col min="47" max="47" style="4908" width="31.28125" customWidth="1"/>
    <col min="48" max="48" style="4908" width="1.7109375" customWidth="1"/>
    <col min="49" max="50" style="4995" width="9.140625"/>
    <col min="51" max="51" style="4908" width="3.7109375" customWidth="1"/>
    <col min="52" max="52" style="4908" width="55.00390625" customWidth="1"/>
    <col min="53" max="53" style="4908" width="9.140625"/>
    <col min="54" max="54" style="4908" width="35.140625" customWidth="1"/>
    <col min="55" max="55" style="4908" width="9.140625"/>
    <col min="56" max="56" style="4908" width="1.7109375" customWidth="1"/>
    <col min="57" max="57" style="4996" width="12.57421875" customWidth="1"/>
    <col min="58" max="58" style="4996" width="14.28125" customWidth="1"/>
    <col min="59" max="59" style="4908" width="30.7109375" customWidth="1"/>
    <col min="60" max="60" style="4903" width="40.7109375" customWidth="1"/>
    <col min="61" max="61" style="4903" width="15.00390625" customWidth="1"/>
    <col min="62" max="62" style="4903" width="40.7109375" customWidth="1"/>
    <col min="63" max="63" style="4903" width="2.7109375" customWidth="1"/>
    <col min="64" max="64" style="4903" width="44.7109375" customWidth="1"/>
    <col min="65" max="65" style="4903" width="2.7109375" customWidth="1"/>
    <col min="66" max="66" style="4903" width="40.7109375" customWidth="1"/>
    <col min="67" max="68" style="4908" width="9.140625"/>
    <col min="69" max="69" style="4908" width="18.140625" customWidth="1"/>
    <col min="70" max="70" style="4908" width="57.8515625" customWidth="1"/>
    <col min="71" max="71" style="4963" width="1.7109375" customWidth="1"/>
    <col min="72" max="72" style="4908" width="22.57421875" customWidth="1"/>
    <col min="73" max="73" style="4908" width="57.8515625" customWidth="1"/>
    <col min="74" max="74" style="4908" width="1.7109375" customWidth="1"/>
    <col min="75" max="75" style="4908" width="22.57421875" customWidth="1"/>
    <col min="76" max="76" style="4908" width="57.8515625" customWidth="1"/>
    <col min="77" max="77" style="4908" width="1.7109375" customWidth="1"/>
    <col min="78" max="78" style="4908" width="22.57421875" customWidth="1"/>
    <col min="79" max="79" style="4908" width="57.8515625" customWidth="1"/>
    <col min="80" max="81" style="4908" width="9.140625"/>
    <col min="82" max="82" style="4908" width="49.57421875" customWidth="1"/>
  </cols>
  <sheetData>
    <row s="4898"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705</v>
      </c>
      <c r="BI1" s="1077"/>
      <c r="BJ1" s="1078" t="s">
        <v>1210</v>
      </c>
      <c r="BK1" s="1077"/>
      <c r="BL1" s="1079" t="s">
        <v>803</v>
      </c>
      <c r="BM1" s="1077"/>
      <c r="BN1" s="1080" t="s">
        <v>1211</v>
      </c>
      <c r="BS1" s="1457"/>
    </row>
    <row customHeight="1" ht="11.25">
      <c r="A2" s="1081" t="s">
        <v>1212</v>
      </c>
      <c r="B2" s="1082">
        <v>2000</v>
      </c>
      <c r="C2" s="1082">
        <v>2022</v>
      </c>
      <c r="D2" s="1082" t="s">
        <v>65</v>
      </c>
      <c r="E2" s="1083" t="s">
        <v>1213</v>
      </c>
      <c r="F2" s="1083" t="s">
        <v>1214</v>
      </c>
      <c r="G2" s="1083" t="s">
        <v>1215</v>
      </c>
      <c r="H2" s="1084" t="s">
        <v>53</v>
      </c>
      <c r="I2" s="1083" t="s">
        <v>108</v>
      </c>
      <c r="J2" s="1083" t="s">
        <v>1216</v>
      </c>
      <c r="K2" s="1085" t="s">
        <v>1217</v>
      </c>
      <c r="L2" s="1086"/>
      <c r="M2" s="1085">
        <v>1</v>
      </c>
      <c r="N2" s="1170" t="s">
        <v>1218</v>
      </c>
      <c r="O2" s="1084" t="s">
        <v>1219</v>
      </c>
      <c r="P2" s="1087" t="s">
        <v>1220</v>
      </c>
      <c r="Q2" s="1088" t="s">
        <v>452</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51</v>
      </c>
      <c r="BB2" s="1128" t="s">
        <v>1235</v>
      </c>
      <c r="BC2" s="1128" t="s">
        <v>1236</v>
      </c>
      <c r="BE2" s="1128">
        <v>2000</v>
      </c>
      <c r="BF2" s="1128" t="s">
        <v>1237</v>
      </c>
    </row>
    <row customHeight="1" ht="11.25">
      <c r="A3" s="1081" t="s">
        <v>1238</v>
      </c>
      <c r="B3" s="1082">
        <v>2001</v>
      </c>
      <c r="C3" s="1082">
        <v>2023</v>
      </c>
      <c r="D3" s="1082" t="s">
        <v>55</v>
      </c>
      <c r="E3" s="1083" t="s">
        <v>1239</v>
      </c>
      <c r="F3" s="1083" t="s">
        <v>1240</v>
      </c>
      <c r="G3" s="1083" t="s">
        <v>1241</v>
      </c>
      <c r="H3" s="1084" t="s">
        <v>1242</v>
      </c>
      <c r="I3" s="1083" t="s">
        <v>109</v>
      </c>
      <c r="J3" s="1083" t="s">
        <v>539</v>
      </c>
      <c r="K3" s="1085" t="s">
        <v>1049</v>
      </c>
      <c r="L3" s="1086">
        <f>_xlfn.IFERROR(MATCH(K3,OFFER_METHOD,0),0)</f>
        <v>10</v>
      </c>
      <c r="M3" s="1085">
        <v>2</v>
      </c>
      <c r="N3" s="1170" t="s">
        <v>1243</v>
      </c>
      <c r="O3" s="1084" t="s">
        <v>1244</v>
      </c>
      <c r="P3" s="1087" t="s">
        <v>33</v>
      </c>
      <c r="Q3" s="1088" t="s">
        <v>1245</v>
      </c>
      <c r="R3" s="129" t="s">
        <v>1246</v>
      </c>
      <c r="S3" s="129" t="s">
        <v>1247</v>
      </c>
      <c r="T3" s="1089" t="s">
        <v>1248</v>
      </c>
      <c r="U3" s="1086" t="s">
        <v>1249</v>
      </c>
      <c r="V3" s="1090">
        <v>2</v>
      </c>
      <c r="W3" s="1091"/>
      <c r="X3" s="1091" t="s">
        <v>1250</v>
      </c>
      <c r="Y3" s="1082" t="s">
        <v>1226</v>
      </c>
      <c r="Z3" s="1092"/>
      <c r="AA3" s="1082" t="s">
        <v>1251</v>
      </c>
      <c r="AB3" s="1093" t="s">
        <v>1251</v>
      </c>
      <c r="AC3" s="1082" t="s">
        <v>1252</v>
      </c>
      <c r="AD3" s="1093" t="s">
        <v>1252</v>
      </c>
      <c r="AF3" s="1084" t="s">
        <v>1249</v>
      </c>
      <c r="AH3" s="1083" t="s">
        <v>1253</v>
      </c>
      <c r="AI3" s="1083" t="s">
        <v>1254</v>
      </c>
      <c r="AK3" s="1083" t="s">
        <v>1255</v>
      </c>
      <c r="AM3" s="1083" t="s">
        <v>1256</v>
      </c>
      <c r="AP3" s="1094" t="s">
        <v>1257</v>
      </c>
      <c r="AQ3" s="1095" t="s">
        <v>1257</v>
      </c>
      <c r="AS3" s="1082" t="s">
        <v>1258</v>
      </c>
      <c r="AU3" s="1128" t="s">
        <v>1259</v>
      </c>
      <c r="AW3" s="1128" t="s">
        <v>1260</v>
      </c>
      <c r="AX3" s="1128" t="s">
        <v>1260</v>
      </c>
      <c r="AZ3" s="1128" t="s">
        <v>1261</v>
      </c>
      <c r="BB3" s="1128" t="s">
        <v>1262</v>
      </c>
      <c r="BC3" s="1128" t="s">
        <v>1236</v>
      </c>
      <c r="BE3" s="1128">
        <v>2001</v>
      </c>
      <c r="BF3" s="1128" t="s">
        <v>1263</v>
      </c>
      <c r="BH3" s="1074" t="s">
        <v>1264</v>
      </c>
      <c r="BJ3" s="1074" t="s">
        <v>1265</v>
      </c>
      <c r="BL3" s="1074" t="s">
        <v>1266</v>
      </c>
      <c r="BN3" s="1074" t="s">
        <v>1267</v>
      </c>
      <c r="BR3" s="1074" t="s">
        <v>1268</v>
      </c>
      <c r="BS3" s="1458"/>
      <c r="BT3" s="1077"/>
      <c r="BU3" s="1074" t="s">
        <v>1269</v>
      </c>
      <c r="BV3" s="1077"/>
      <c r="BW3" s="1730"/>
      <c r="BX3" s="1732" t="s">
        <v>1270</v>
      </c>
      <c r="CA3" s="1074" t="s">
        <v>1271</v>
      </c>
    </row>
    <row customHeight="1" ht="11.25">
      <c r="A4" s="1081" t="s">
        <v>1272</v>
      </c>
      <c r="B4" s="1082">
        <v>2002</v>
      </c>
      <c r="C4" s="1082">
        <v>2024</v>
      </c>
      <c r="E4" s="1083" t="s">
        <v>1273</v>
      </c>
      <c r="F4" s="1083" t="s">
        <v>1274</v>
      </c>
      <c r="H4" s="1084" t="s">
        <v>1275</v>
      </c>
      <c r="I4" s="1083" t="s">
        <v>88</v>
      </c>
      <c r="J4" s="1083" t="s">
        <v>1276</v>
      </c>
      <c r="K4" s="1085" t="s">
        <v>1277</v>
      </c>
      <c r="L4" s="1086">
        <f>_xlfn.IFERROR(MATCH(K4,OFFER_METHOD,0),0)</f>
        <v>0</v>
      </c>
      <c r="M4" s="1085">
        <v>3</v>
      </c>
      <c r="N4" s="1170" t="s">
        <v>1278</v>
      </c>
      <c r="O4" s="1083" t="s">
        <v>1279</v>
      </c>
      <c r="Q4" s="1088" t="s">
        <v>1280</v>
      </c>
      <c r="R4" s="129" t="s">
        <v>1281</v>
      </c>
      <c r="S4" s="129" t="s">
        <v>1282</v>
      </c>
      <c r="T4" s="1089" t="s">
        <v>1283</v>
      </c>
      <c r="U4" s="1086" t="s">
        <v>1284</v>
      </c>
      <c r="V4" s="1090">
        <v>3</v>
      </c>
      <c r="W4" s="1091"/>
      <c r="X4" s="1091" t="s">
        <v>1285</v>
      </c>
      <c r="Y4" s="1082" t="s">
        <v>1226</v>
      </c>
      <c r="Z4" s="1098"/>
      <c r="AC4" s="1082" t="s">
        <v>1286</v>
      </c>
      <c r="AD4" s="1093" t="s">
        <v>1286</v>
      </c>
      <c r="AF4" s="1084" t="s">
        <v>1284</v>
      </c>
      <c r="AH4" s="1084" t="s">
        <v>1287</v>
      </c>
      <c r="AK4" s="1083" t="s">
        <v>1288</v>
      </c>
      <c r="AM4" s="1083" t="s">
        <v>1289</v>
      </c>
      <c r="AP4" s="1094" t="s">
        <v>1250</v>
      </c>
      <c r="AQ4" s="1095" t="s">
        <v>1250</v>
      </c>
      <c r="AS4" s="1082" t="s">
        <v>1290</v>
      </c>
      <c r="AU4" s="1128" t="s">
        <v>1291</v>
      </c>
      <c r="AW4" s="1128" t="s">
        <v>1292</v>
      </c>
      <c r="AX4" s="1128" t="s">
        <v>1292</v>
      </c>
      <c r="AZ4" s="1128" t="s">
        <v>1293</v>
      </c>
      <c r="BB4" s="1128" t="s">
        <v>1294</v>
      </c>
      <c r="BC4" s="1128" t="s">
        <v>1295</v>
      </c>
      <c r="BE4" s="1128">
        <v>2002</v>
      </c>
      <c r="BF4" s="1128" t="s">
        <v>1296</v>
      </c>
      <c r="BH4" s="1075" t="s">
        <v>1297</v>
      </c>
      <c r="BJ4" s="1075" t="s">
        <v>1297</v>
      </c>
      <c r="BL4" s="1075" t="s">
        <v>1297</v>
      </c>
      <c r="BN4" s="1075" t="s">
        <v>1297</v>
      </c>
      <c r="BQ4" s="1462" t="s">
        <v>1298</v>
      </c>
      <c r="BR4" s="1167" t="s">
        <v>1299</v>
      </c>
      <c r="BS4" s="260"/>
      <c r="BT4" s="1462" t="s">
        <v>1300</v>
      </c>
      <c r="BU4" s="1167" t="s">
        <v>1301</v>
      </c>
      <c r="BV4" s="1077"/>
      <c r="BW4" s="1737" t="s">
        <v>1302</v>
      </c>
      <c r="BX4" s="1731" t="s">
        <v>1303</v>
      </c>
      <c r="BZ4" s="1462" t="s">
        <v>1304</v>
      </c>
      <c r="CA4" s="1167" t="s">
        <v>1305</v>
      </c>
    </row>
    <row customHeight="1" ht="11.25">
      <c r="A5" s="1081" t="s">
        <v>1306</v>
      </c>
      <c r="B5" s="1082">
        <v>2003</v>
      </c>
      <c r="C5" s="1082">
        <v>2025</v>
      </c>
      <c r="E5" s="1083" t="s">
        <v>1307</v>
      </c>
      <c r="F5" s="1083" t="s">
        <v>1308</v>
      </c>
      <c r="H5" s="1084" t="s">
        <v>1309</v>
      </c>
      <c r="I5" s="1083" t="s">
        <v>89</v>
      </c>
      <c r="K5" s="1085" t="s">
        <v>1310</v>
      </c>
      <c r="L5" s="1086">
        <f>_xlfn.IFERROR(MATCH(K5,OFFER_METHOD,0),0)</f>
        <v>0</v>
      </c>
      <c r="M5" s="1085">
        <v>4</v>
      </c>
      <c r="N5" s="1099" t="s">
        <v>1311</v>
      </c>
      <c r="O5" s="1083" t="s">
        <v>1312</v>
      </c>
      <c r="Q5" s="1088" t="s">
        <v>1313</v>
      </c>
      <c r="R5" s="129" t="s">
        <v>1314</v>
      </c>
      <c r="T5" s="1084" t="s">
        <v>1315</v>
      </c>
      <c r="U5" s="1086" t="s">
        <v>1316</v>
      </c>
      <c r="V5" s="1090">
        <v>4</v>
      </c>
      <c r="W5" s="1091"/>
      <c r="X5" s="1091" t="s">
        <v>165</v>
      </c>
      <c r="Y5" s="1082" t="s">
        <v>1317</v>
      </c>
      <c r="Z5" s="1098">
        <v>1</v>
      </c>
      <c r="AF5" s="1084" t="s">
        <v>1318</v>
      </c>
      <c r="AH5" s="1083" t="s">
        <v>1319</v>
      </c>
      <c r="AK5" s="1083" t="s">
        <v>1320</v>
      </c>
      <c r="AM5" s="1083" t="s">
        <v>1321</v>
      </c>
      <c r="AP5" s="1094" t="s">
        <v>165</v>
      </c>
      <c r="AQ5" s="1095" t="s">
        <v>165</v>
      </c>
      <c r="AU5" s="1128" t="s">
        <v>1322</v>
      </c>
      <c r="AW5" s="1128" t="s">
        <v>1323</v>
      </c>
      <c r="AX5" s="1128" t="s">
        <v>1323</v>
      </c>
      <c r="AZ5" s="1128" t="s">
        <v>1324</v>
      </c>
      <c r="BB5" s="1128" t="s">
        <v>1325</v>
      </c>
      <c r="BC5" s="1128" t="s">
        <v>1326</v>
      </c>
      <c r="BE5" s="1128">
        <v>2003</v>
      </c>
      <c r="BF5" s="1128" t="s">
        <v>1327</v>
      </c>
      <c r="BH5" s="1075" t="s">
        <v>1328</v>
      </c>
      <c r="BJ5" s="1075" t="s">
        <v>1328</v>
      </c>
      <c r="BL5" s="1075" t="s">
        <v>1328</v>
      </c>
      <c r="BN5" s="1075" t="s">
        <v>1329</v>
      </c>
      <c r="BQ5" s="1311">
        <v>4213775</v>
      </c>
      <c r="BR5" s="1075" t="s">
        <v>1225</v>
      </c>
      <c r="BS5" s="1459"/>
      <c r="BT5" s="1311">
        <v>64236871</v>
      </c>
      <c r="BU5" s="1075" t="s">
        <v>219</v>
      </c>
      <c r="BV5" s="1077"/>
      <c r="BW5" s="1735">
        <v>4213767</v>
      </c>
      <c r="BX5" s="1733" t="s">
        <v>1330</v>
      </c>
      <c r="BZ5" s="1311">
        <v>64237509</v>
      </c>
      <c r="CA5" s="1325" t="s">
        <v>1331</v>
      </c>
    </row>
    <row customHeight="1" ht="11.25">
      <c r="A6" s="1081" t="s">
        <v>1332</v>
      </c>
      <c r="B6" s="1082">
        <v>2004</v>
      </c>
      <c r="C6" s="1082">
        <v>2026</v>
      </c>
      <c r="E6" s="1083" t="s">
        <v>1333</v>
      </c>
      <c r="F6" s="1100"/>
      <c r="H6" s="1084" t="s">
        <v>1334</v>
      </c>
      <c r="I6" s="1083" t="s">
        <v>110</v>
      </c>
      <c r="J6" s="1074" t="s">
        <v>1335</v>
      </c>
      <c r="L6" s="1086">
        <f>SUM(kind_of_control_method_filter)</f>
        <v>10</v>
      </c>
      <c r="N6" s="1099" t="s">
        <v>1336</v>
      </c>
      <c r="O6" s="1083" t="s">
        <v>1337</v>
      </c>
      <c r="R6" s="129" t="s">
        <v>452</v>
      </c>
      <c r="T6" s="1084" t="s">
        <v>1338</v>
      </c>
      <c r="U6" s="1086" t="s">
        <v>1318</v>
      </c>
      <c r="V6" s="1090">
        <v>5</v>
      </c>
      <c r="W6" s="1091"/>
      <c r="X6" s="1082" t="s">
        <v>171</v>
      </c>
      <c r="Y6" s="1082" t="s">
        <v>1339</v>
      </c>
      <c r="Z6" s="1098"/>
      <c r="AA6" s="1101"/>
      <c r="AH6" s="1083" t="s">
        <v>1340</v>
      </c>
      <c r="AK6" s="1083" t="s">
        <v>1341</v>
      </c>
      <c r="AM6" s="1083" t="s">
        <v>1342</v>
      </c>
      <c r="AP6" s="1094" t="s">
        <v>171</v>
      </c>
      <c r="AQ6" s="1095" t="s">
        <v>171</v>
      </c>
      <c r="AU6" s="1128" t="s">
        <v>1343</v>
      </c>
      <c r="AW6" s="1128" t="s">
        <v>1344</v>
      </c>
      <c r="AX6" s="1128" t="s">
        <v>1344</v>
      </c>
      <c r="BB6" s="1128" t="s">
        <v>1345</v>
      </c>
      <c r="BC6" s="1128" t="s">
        <v>1326</v>
      </c>
      <c r="BE6" s="1128">
        <v>2004</v>
      </c>
      <c r="BF6" s="1128" t="s">
        <v>1346</v>
      </c>
      <c r="BH6" s="1075" t="s">
        <v>1347</v>
      </c>
      <c r="BJ6" s="1075" t="s">
        <v>1348</v>
      </c>
      <c r="BL6" s="1075" t="s">
        <v>1348</v>
      </c>
      <c r="BN6" s="1075" t="s">
        <v>1349</v>
      </c>
      <c r="BQ6" s="1311">
        <v>4213784</v>
      </c>
      <c r="BR6" s="1325" t="s">
        <v>1257</v>
      </c>
      <c r="BS6" s="1460"/>
      <c r="BT6" s="1311">
        <v>64236872</v>
      </c>
      <c r="BU6" s="1075" t="s">
        <v>224</v>
      </c>
      <c r="BV6" s="1077"/>
      <c r="BW6" s="1735">
        <v>4213768</v>
      </c>
      <c r="BX6" s="1733" t="s">
        <v>244</v>
      </c>
      <c r="BZ6" s="1311">
        <v>64237510</v>
      </c>
      <c r="CA6" s="1075" t="s">
        <v>1350</v>
      </c>
    </row>
    <row customHeight="1" ht="11.25">
      <c r="A7" s="1081" t="s">
        <v>1351</v>
      </c>
      <c r="B7" s="1082">
        <v>2005</v>
      </c>
      <c r="E7" s="1083" t="s">
        <v>1352</v>
      </c>
      <c r="F7" s="1100"/>
      <c r="H7" s="1084" t="s">
        <v>1353</v>
      </c>
      <c r="I7" s="1083" t="s">
        <v>90</v>
      </c>
      <c r="J7" s="1083" t="s">
        <v>1354</v>
      </c>
      <c r="N7" s="1103" t="s">
        <v>1355</v>
      </c>
      <c r="O7" s="1083" t="s">
        <v>1356</v>
      </c>
      <c r="U7" s="1086" t="s">
        <v>55</v>
      </c>
      <c r="V7" s="370" t="s">
        <v>90</v>
      </c>
      <c r="W7" s="1091"/>
      <c r="X7" s="1082" t="s">
        <v>182</v>
      </c>
      <c r="Y7" s="1082" t="s">
        <v>1317</v>
      </c>
      <c r="Z7" s="1098"/>
      <c r="AA7" s="1101"/>
      <c r="AH7" s="1083" t="s">
        <v>1357</v>
      </c>
      <c r="AK7" s="1083" t="s">
        <v>1358</v>
      </c>
      <c r="AM7" s="1083" t="s">
        <v>1359</v>
      </c>
      <c r="AP7" s="1094" t="s">
        <v>182</v>
      </c>
      <c r="AQ7" s="1095" t="s">
        <v>182</v>
      </c>
      <c r="AU7" s="1128" t="s">
        <v>1360</v>
      </c>
      <c r="AW7" s="1128" t="s">
        <v>1361</v>
      </c>
      <c r="AX7" s="1128" t="s">
        <v>1361</v>
      </c>
      <c r="AZ7" s="1074" t="s">
        <v>1362</v>
      </c>
      <c r="BB7" s="1128" t="s">
        <v>1363</v>
      </c>
      <c r="BC7" s="1128" t="s">
        <v>1326</v>
      </c>
      <c r="BE7" s="1128">
        <v>2005</v>
      </c>
      <c r="BF7" s="1128" t="s">
        <v>1364</v>
      </c>
      <c r="BH7" s="1075" t="s">
        <v>1365</v>
      </c>
      <c r="BJ7" s="1075" t="s">
        <v>1347</v>
      </c>
      <c r="BL7" s="1075" t="s">
        <v>1347</v>
      </c>
      <c r="BN7" s="1075" t="s">
        <v>1366</v>
      </c>
      <c r="BQ7" s="1311">
        <v>4213781</v>
      </c>
      <c r="BR7" s="1075" t="s">
        <v>1250</v>
      </c>
      <c r="BS7" s="1459"/>
      <c r="BT7" s="1311">
        <v>64236873</v>
      </c>
      <c r="BU7" s="1075" t="s">
        <v>229</v>
      </c>
      <c r="BV7" s="1077"/>
      <c r="BW7" s="1735">
        <v>4213769</v>
      </c>
      <c r="BX7" s="1733" t="s">
        <v>1367</v>
      </c>
      <c r="BZ7" s="1311">
        <v>64237511</v>
      </c>
      <c r="CA7" s="1075" t="s">
        <v>259</v>
      </c>
    </row>
    <row customHeight="1" ht="11.25">
      <c r="A8" s="1081" t="s">
        <v>1368</v>
      </c>
      <c r="B8" s="1082">
        <v>2006</v>
      </c>
      <c r="E8" s="1083" t="s">
        <v>1369</v>
      </c>
      <c r="F8" s="1100"/>
      <c r="I8" s="1083" t="s">
        <v>91</v>
      </c>
      <c r="J8" s="1083" t="s">
        <v>1370</v>
      </c>
      <c r="N8" s="1171" t="s">
        <v>1371</v>
      </c>
      <c r="O8" s="1083" t="s">
        <v>1372</v>
      </c>
      <c r="V8" s="370" t="s">
        <v>91</v>
      </c>
      <c r="W8" s="1091"/>
      <c r="X8" s="1082" t="s">
        <v>188</v>
      </c>
      <c r="Y8" s="1082" t="s">
        <v>1317</v>
      </c>
      <c r="Z8" s="1098"/>
      <c r="AA8" s="1101"/>
      <c r="AK8" s="1083" t="s">
        <v>1373</v>
      </c>
      <c r="AP8" s="1094" t="s">
        <v>188</v>
      </c>
      <c r="AQ8" s="1095" t="s">
        <v>188</v>
      </c>
      <c r="AU8" s="1128" t="s">
        <v>1374</v>
      </c>
      <c r="AW8" s="1128" t="s">
        <v>1375</v>
      </c>
      <c r="AX8" s="1128" t="s">
        <v>1375</v>
      </c>
      <c r="AZ8" s="1128" t="s">
        <v>1376</v>
      </c>
      <c r="BB8" s="1128" t="s">
        <v>1377</v>
      </c>
      <c r="BC8" s="1128" t="s">
        <v>1326</v>
      </c>
      <c r="BE8" s="1128">
        <v>2006</v>
      </c>
      <c r="BF8" s="1128" t="s">
        <v>1378</v>
      </c>
      <c r="BH8" s="1075" t="s">
        <v>1379</v>
      </c>
      <c r="BJ8" s="1075" t="s">
        <v>1380</v>
      </c>
      <c r="BL8" s="1075" t="s">
        <v>1380</v>
      </c>
      <c r="BN8" s="1075" t="s">
        <v>1381</v>
      </c>
      <c r="BQ8" s="1311">
        <v>4213776</v>
      </c>
      <c r="BR8" s="1075" t="s">
        <v>165</v>
      </c>
      <c r="BS8" s="1459"/>
      <c r="BT8" s="1311">
        <v>64236874</v>
      </c>
      <c r="BU8" s="1325" t="s">
        <v>1382</v>
      </c>
      <c r="BV8" s="1077"/>
      <c r="BW8" s="1735">
        <v>4213770</v>
      </c>
      <c r="BX8" s="1736" t="s">
        <v>1383</v>
      </c>
      <c r="BZ8" s="1311">
        <v>64237512</v>
      </c>
      <c r="CA8" s="1075" t="s">
        <v>254</v>
      </c>
    </row>
    <row customHeight="1" ht="11.25">
      <c r="A9" s="1081" t="s">
        <v>1384</v>
      </c>
      <c r="B9" s="1082">
        <v>2007</v>
      </c>
      <c r="E9" s="1083" t="s">
        <v>1385</v>
      </c>
      <c r="F9" s="1100"/>
      <c r="G9" s="1074" t="s">
        <v>1386</v>
      </c>
      <c r="H9" s="1074" t="s">
        <v>1387</v>
      </c>
      <c r="I9" s="1083" t="s">
        <v>111</v>
      </c>
      <c r="O9" s="1083" t="s">
        <v>1388</v>
      </c>
      <c r="V9" s="370" t="s">
        <v>111</v>
      </c>
      <c r="W9" s="1091"/>
      <c r="X9" s="1082" t="s">
        <v>194</v>
      </c>
      <c r="Y9" s="1082" t="s">
        <v>1226</v>
      </c>
      <c r="Z9" s="1098">
        <v>1</v>
      </c>
      <c r="AA9" s="1101"/>
      <c r="AK9" s="1083" t="s">
        <v>1389</v>
      </c>
      <c r="AP9" s="1094" t="s">
        <v>1390</v>
      </c>
      <c r="AQ9" s="1095" t="s">
        <v>1390</v>
      </c>
      <c r="AW9" s="1128" t="s">
        <v>1391</v>
      </c>
      <c r="AX9" s="1128" t="s">
        <v>1391</v>
      </c>
      <c r="AZ9" s="1128" t="s">
        <v>1392</v>
      </c>
      <c r="BB9" s="1128" t="s">
        <v>1393</v>
      </c>
      <c r="BC9" s="1128" t="s">
        <v>1326</v>
      </c>
      <c r="BE9" s="1128">
        <v>2007</v>
      </c>
      <c r="BF9" s="1128" t="s">
        <v>1394</v>
      </c>
      <c r="BH9" s="1075" t="s">
        <v>1395</v>
      </c>
      <c r="BJ9" s="1075" t="s">
        <v>1396</v>
      </c>
      <c r="BL9" s="1075" t="s">
        <v>1396</v>
      </c>
      <c r="BN9" s="1075" t="s">
        <v>1397</v>
      </c>
      <c r="BQ9" s="1311">
        <v>4213777</v>
      </c>
      <c r="BR9" s="1075" t="s">
        <v>171</v>
      </c>
      <c r="BS9" s="1459"/>
      <c r="BT9" s="1311">
        <v>64236875</v>
      </c>
      <c r="BU9" s="1075" t="s">
        <v>234</v>
      </c>
      <c r="BV9" s="1077"/>
      <c r="BW9" s="1730"/>
      <c r="BX9" s="1730"/>
    </row>
    <row customHeight="1" ht="11.25">
      <c r="A10" s="1081" t="s">
        <v>1398</v>
      </c>
      <c r="B10" s="1082">
        <v>2008</v>
      </c>
      <c r="E10" s="1083" t="s">
        <v>1399</v>
      </c>
      <c r="F10" s="1100"/>
      <c r="G10" s="1083" t="s">
        <v>1400</v>
      </c>
      <c r="H10" s="1083" t="s">
        <v>1401</v>
      </c>
      <c r="I10" s="1083" t="s">
        <v>147</v>
      </c>
      <c r="J10" s="1074" t="s">
        <v>1402</v>
      </c>
      <c r="K10" s="1074" t="s">
        <v>1403</v>
      </c>
      <c r="O10" s="1083" t="s">
        <v>453</v>
      </c>
      <c r="V10" s="371" t="s">
        <v>147</v>
      </c>
      <c r="W10" s="1104"/>
      <c r="X10" s="1104" t="s">
        <v>1404</v>
      </c>
      <c r="Y10" s="1105" t="s">
        <v>1405</v>
      </c>
      <c r="Z10" s="1098"/>
      <c r="AP10" s="1094" t="s">
        <v>1404</v>
      </c>
      <c r="AQ10" s="1095" t="s">
        <v>1404</v>
      </c>
      <c r="AW10" s="1128" t="s">
        <v>1406</v>
      </c>
      <c r="AX10" s="1128" t="s">
        <v>1406</v>
      </c>
      <c r="AZ10" s="1128" t="s">
        <v>1407</v>
      </c>
      <c r="BB10" s="1128" t="s">
        <v>1408</v>
      </c>
      <c r="BC10" s="1128" t="s">
        <v>1326</v>
      </c>
      <c r="BE10" s="1128">
        <v>2008</v>
      </c>
      <c r="BF10" s="1128" t="s">
        <v>1409</v>
      </c>
      <c r="BH10" s="1075" t="s">
        <v>1410</v>
      </c>
      <c r="BJ10" s="1075" t="s">
        <v>1411</v>
      </c>
      <c r="BL10" s="1075" t="s">
        <v>1411</v>
      </c>
      <c r="BN10" s="1075" t="s">
        <v>1412</v>
      </c>
      <c r="BQ10" s="1311">
        <v>4213778</v>
      </c>
      <c r="BR10" s="1075" t="s">
        <v>182</v>
      </c>
      <c r="BS10" s="1459"/>
      <c r="BT10" s="1311">
        <v>64236876</v>
      </c>
      <c r="BU10" s="1075" t="s">
        <v>214</v>
      </c>
      <c r="BV10" s="1077"/>
      <c r="BW10" s="1730"/>
      <c r="BX10" s="1730"/>
    </row>
    <row customHeight="1" ht="11.25">
      <c r="A11" s="1081" t="s">
        <v>1413</v>
      </c>
      <c r="B11" s="1082">
        <v>2009</v>
      </c>
      <c r="E11" s="1083" t="s">
        <v>1414</v>
      </c>
      <c r="F11" s="1100"/>
      <c r="G11" s="1083" t="s">
        <v>1415</v>
      </c>
      <c r="H11" s="1083" t="s">
        <v>1416</v>
      </c>
      <c r="I11" s="1083" t="s">
        <v>148</v>
      </c>
      <c r="J11" s="1084" t="s">
        <v>1417</v>
      </c>
      <c r="K11" s="1106" t="s">
        <v>1418</v>
      </c>
      <c r="O11" s="1084" t="s">
        <v>1419</v>
      </c>
      <c r="V11" s="370" t="s">
        <v>148</v>
      </c>
      <c r="W11" s="261"/>
      <c r="X11" s="1091" t="s">
        <v>1390</v>
      </c>
      <c r="Y11" s="1082" t="s">
        <v>1420</v>
      </c>
      <c r="Z11" s="1098"/>
      <c r="AP11" s="1094" t="s">
        <v>194</v>
      </c>
      <c r="AQ11" s="1096" t="s">
        <v>194</v>
      </c>
      <c r="AW11" s="1128" t="s">
        <v>1421</v>
      </c>
      <c r="AX11" s="1128" t="s">
        <v>1421</v>
      </c>
      <c r="AZ11" s="1128" t="s">
        <v>1422</v>
      </c>
      <c r="BB11" s="1128" t="s">
        <v>1423</v>
      </c>
      <c r="BC11" s="1128" t="s">
        <v>1326</v>
      </c>
      <c r="BE11" s="1128">
        <v>2009</v>
      </c>
      <c r="BF11" s="1128" t="s">
        <v>1424</v>
      </c>
      <c r="BH11" s="1075" t="s">
        <v>1425</v>
      </c>
      <c r="BJ11" s="1075" t="s">
        <v>1395</v>
      </c>
      <c r="BL11" s="1075" t="s">
        <v>1395</v>
      </c>
      <c r="BN11" s="1075" t="s">
        <v>1426</v>
      </c>
      <c r="BQ11" s="1311">
        <v>4213780</v>
      </c>
      <c r="BR11" s="1075" t="s">
        <v>188</v>
      </c>
      <c r="BS11" s="1459"/>
      <c r="BW11" s="1730"/>
      <c r="BX11" s="1730"/>
    </row>
    <row customHeight="1" ht="11.25">
      <c r="A12" s="1081" t="s">
        <v>1427</v>
      </c>
      <c r="B12" s="1082">
        <v>2010</v>
      </c>
      <c r="E12" s="1083" t="s">
        <v>1428</v>
      </c>
      <c r="F12" s="1100"/>
      <c r="G12" s="1083" t="s">
        <v>1416</v>
      </c>
      <c r="I12" s="1083" t="s">
        <v>149</v>
      </c>
      <c r="J12" s="1084" t="s">
        <v>1429</v>
      </c>
      <c r="K12" s="1106" t="s">
        <v>1430</v>
      </c>
      <c r="O12" s="1084" t="s">
        <v>452</v>
      </c>
      <c r="V12" s="370" t="s">
        <v>149</v>
      </c>
      <c r="W12" s="1096"/>
      <c r="X12" s="1091" t="s">
        <v>1431</v>
      </c>
      <c r="Y12" s="1082" t="s">
        <v>1226</v>
      </c>
      <c r="AP12" s="1094"/>
      <c r="AW12" s="1128" t="s">
        <v>148</v>
      </c>
      <c r="AX12" s="1128" t="s">
        <v>148</v>
      </c>
      <c r="AZ12" s="1128" t="s">
        <v>1432</v>
      </c>
      <c r="BB12" s="1128" t="s">
        <v>1433</v>
      </c>
      <c r="BC12" s="1128" t="s">
        <v>1326</v>
      </c>
      <c r="BE12" s="1128">
        <v>2010</v>
      </c>
      <c r="BF12" s="1128" t="s">
        <v>1434</v>
      </c>
      <c r="BH12" s="1075" t="s">
        <v>1435</v>
      </c>
      <c r="BJ12" s="1075" t="s">
        <v>1436</v>
      </c>
      <c r="BL12" s="1075" t="s">
        <v>1436</v>
      </c>
      <c r="BN12" s="1075" t="s">
        <v>1437</v>
      </c>
      <c r="BQ12" s="1311">
        <v>4213779</v>
      </c>
      <c r="BR12" s="1075" t="s">
        <v>1390</v>
      </c>
      <c r="BS12" s="1459"/>
      <c r="BT12" s="1077"/>
      <c r="BU12" s="1077"/>
      <c r="BV12" s="1077"/>
      <c r="BW12" s="1730"/>
      <c r="BX12" s="1730"/>
    </row>
    <row customHeight="1" ht="11.25">
      <c r="A13" s="1081" t="s">
        <v>1438</v>
      </c>
      <c r="B13" s="1082">
        <v>2011</v>
      </c>
      <c r="E13" s="1083" t="s">
        <v>1439</v>
      </c>
      <c r="F13" s="1100"/>
      <c r="I13" s="1083" t="s">
        <v>150</v>
      </c>
      <c r="K13" s="1106" t="s">
        <v>1389</v>
      </c>
      <c r="V13" s="370" t="s">
        <v>150</v>
      </c>
      <c r="W13" s="1096"/>
      <c r="X13" s="1096"/>
      <c r="Y13" s="1096"/>
      <c r="AW13" s="1128" t="s">
        <v>149</v>
      </c>
      <c r="AX13" s="1128" t="s">
        <v>149</v>
      </c>
      <c r="BB13" s="1128" t="s">
        <v>1440</v>
      </c>
      <c r="BC13" s="1128" t="s">
        <v>1441</v>
      </c>
      <c r="BE13" s="1128">
        <v>2011</v>
      </c>
      <c r="BF13" s="1128" t="s">
        <v>1442</v>
      </c>
      <c r="BH13" s="1075" t="s">
        <v>1443</v>
      </c>
      <c r="BJ13" s="1075" t="s">
        <v>1425</v>
      </c>
      <c r="BL13" s="1075" t="s">
        <v>1425</v>
      </c>
      <c r="BN13" s="1075" t="s">
        <v>1444</v>
      </c>
      <c r="BQ13" s="1311">
        <v>4213783</v>
      </c>
      <c r="BR13" s="1075" t="s">
        <v>1404</v>
      </c>
      <c r="BS13" s="1459"/>
      <c r="BT13" s="1077"/>
      <c r="BU13" s="1077"/>
      <c r="BV13" s="1077"/>
      <c r="BW13" s="1734"/>
      <c r="BX13" s="1730"/>
    </row>
    <row customHeight="1" ht="11.25">
      <c r="A14" s="1081" t="s">
        <v>1445</v>
      </c>
      <c r="B14" s="1082">
        <v>2012</v>
      </c>
      <c r="I14" s="1083" t="s">
        <v>151</v>
      </c>
      <c r="J14" s="1074" t="s">
        <v>1446</v>
      </c>
      <c r="N14" s="1074" t="s">
        <v>1447</v>
      </c>
      <c r="V14" s="1090">
        <v>13</v>
      </c>
      <c r="W14" s="1091"/>
      <c r="X14" s="1091" t="s">
        <v>1257</v>
      </c>
      <c r="Y14" s="1082" t="s">
        <v>1226</v>
      </c>
      <c r="AW14" s="1128" t="s">
        <v>150</v>
      </c>
      <c r="AX14" s="1128" t="s">
        <v>150</v>
      </c>
      <c r="AZ14" s="1074" t="s">
        <v>1448</v>
      </c>
      <c r="BB14" s="1128" t="s">
        <v>1449</v>
      </c>
      <c r="BC14" s="1128" t="s">
        <v>1441</v>
      </c>
      <c r="BE14" s="1128">
        <v>2012</v>
      </c>
      <c r="BH14" s="1075" t="s">
        <v>1366</v>
      </c>
      <c r="BJ14" s="1229" t="s">
        <v>1450</v>
      </c>
      <c r="BL14" s="1229" t="s">
        <v>1450</v>
      </c>
      <c r="BN14" s="1075" t="s">
        <v>1451</v>
      </c>
      <c r="BQ14" s="1311">
        <v>4213782</v>
      </c>
      <c r="BR14" s="1075" t="s">
        <v>194</v>
      </c>
      <c r="BS14" s="1459"/>
      <c r="BT14" s="1077"/>
      <c r="BU14" s="1077"/>
      <c r="BV14" s="1077"/>
      <c r="BW14" s="1734"/>
      <c r="BX14" s="1730"/>
    </row>
    <row customHeight="1" ht="19.5">
      <c r="A15" s="1081" t="s">
        <v>1452</v>
      </c>
      <c r="B15" s="1082">
        <v>2013</v>
      </c>
      <c r="E15" s="1738" t="s">
        <v>1453</v>
      </c>
      <c r="G15" s="1074" t="s">
        <v>1454</v>
      </c>
      <c r="H15" s="1074" t="s">
        <v>1455</v>
      </c>
      <c r="I15" s="1085" t="s">
        <v>152</v>
      </c>
      <c r="J15" s="1096" t="s">
        <v>566</v>
      </c>
      <c r="N15" s="1166" t="s">
        <v>1456</v>
      </c>
      <c r="X15" s="1094"/>
      <c r="AW15" s="1128" t="s">
        <v>151</v>
      </c>
      <c r="AX15" s="1128" t="s">
        <v>151</v>
      </c>
      <c r="AZ15" s="1128" t="s">
        <v>1376</v>
      </c>
      <c r="BB15" s="1128" t="s">
        <v>1457</v>
      </c>
      <c r="BC15" s="1128" t="s">
        <v>1441</v>
      </c>
      <c r="BE15" s="1128">
        <v>2013</v>
      </c>
      <c r="BH15" s="1075" t="s">
        <v>1381</v>
      </c>
      <c r="BJ15" s="1229" t="s">
        <v>1458</v>
      </c>
      <c r="BL15" s="1229" t="s">
        <v>1458</v>
      </c>
      <c r="BN15" s="1075" t="s">
        <v>1459</v>
      </c>
      <c r="BR15" s="1077"/>
      <c r="BS15" s="1461"/>
      <c r="BT15" s="1077"/>
      <c r="BU15" s="1077"/>
      <c r="BV15" s="1077"/>
      <c r="BW15" s="1734"/>
      <c r="BX15" s="1730"/>
    </row>
    <row customHeight="1" ht="21">
      <c r="A16" s="1913" t="s">
        <v>1460</v>
      </c>
      <c r="B16" s="1082">
        <v>2014</v>
      </c>
      <c r="E16" s="1739" t="s">
        <v>1461</v>
      </c>
      <c r="G16" s="1083" t="s">
        <v>1462</v>
      </c>
      <c r="H16" s="1083" t="s">
        <v>1463</v>
      </c>
      <c r="I16" s="1085" t="s">
        <v>1464</v>
      </c>
      <c r="J16" s="1096" t="s">
        <v>539</v>
      </c>
      <c r="N16" s="1166" t="s">
        <v>1465</v>
      </c>
      <c r="AW16" s="1128" t="s">
        <v>152</v>
      </c>
      <c r="AX16" s="1128" t="s">
        <v>152</v>
      </c>
      <c r="AZ16" s="1128" t="s">
        <v>1392</v>
      </c>
      <c r="BB16" s="1128" t="s">
        <v>1466</v>
      </c>
      <c r="BC16" s="1128" t="s">
        <v>1441</v>
      </c>
      <c r="BE16" s="1128">
        <v>2014</v>
      </c>
      <c r="BH16" s="1075" t="s">
        <v>1397</v>
      </c>
      <c r="BJ16" s="1229" t="s">
        <v>1467</v>
      </c>
      <c r="BL16" s="1229" t="s">
        <v>1467</v>
      </c>
      <c r="BN16" s="1075" t="s">
        <v>1468</v>
      </c>
      <c r="BR16" s="1077"/>
      <c r="BS16" s="1461"/>
      <c r="BT16" s="1077"/>
      <c r="BU16" s="1077"/>
      <c r="BV16" s="1077"/>
      <c r="BW16" s="1734"/>
      <c r="BX16" s="1730"/>
    </row>
    <row customHeight="1" ht="21">
      <c r="A17" s="1081" t="s">
        <v>1469</v>
      </c>
      <c r="B17" s="1082">
        <v>2015</v>
      </c>
      <c r="G17" s="1083" t="s">
        <v>1416</v>
      </c>
      <c r="H17" s="1083" t="s">
        <v>1416</v>
      </c>
      <c r="I17" s="1083" t="s">
        <v>1470</v>
      </c>
      <c r="N17" s="1166" t="s">
        <v>1471</v>
      </c>
      <c r="X17" s="1094"/>
      <c r="AW17" s="1128" t="s">
        <v>1464</v>
      </c>
      <c r="AX17" s="1128" t="s">
        <v>1464</v>
      </c>
      <c r="AZ17" s="1128" t="s">
        <v>1472</v>
      </c>
      <c r="BB17" s="1128" t="s">
        <v>1473</v>
      </c>
      <c r="BC17" s="1128" t="s">
        <v>1326</v>
      </c>
      <c r="BE17" s="1128">
        <v>2015</v>
      </c>
      <c r="BH17" s="1075" t="s">
        <v>1412</v>
      </c>
      <c r="BJ17" s="1229" t="s">
        <v>1474</v>
      </c>
      <c r="BL17" s="1229" t="s">
        <v>1474</v>
      </c>
      <c r="BN17" s="1075" t="s">
        <v>1475</v>
      </c>
      <c r="BR17" s="1074" t="s">
        <v>1268</v>
      </c>
      <c r="BS17" s="1458"/>
      <c r="BU17" s="1074" t="s">
        <v>1476</v>
      </c>
      <c r="BV17" s="1077"/>
      <c r="BW17" s="1730"/>
      <c r="BX17" s="1732" t="s">
        <v>1477</v>
      </c>
      <c r="CA17" s="1074" t="s">
        <v>1478</v>
      </c>
      <c r="CD17" s="1074" t="s">
        <v>1479</v>
      </c>
    </row>
    <row customHeight="1" ht="21">
      <c r="A18" s="1081" t="s">
        <v>1480</v>
      </c>
      <c r="B18" s="1082">
        <v>2016</v>
      </c>
      <c r="I18" s="1083" t="s">
        <v>1481</v>
      </c>
      <c r="N18" s="1166" t="s">
        <v>1482</v>
      </c>
      <c r="X18" s="1094"/>
      <c r="AW18" s="1128" t="s">
        <v>1470</v>
      </c>
      <c r="AX18" s="1128" t="s">
        <v>1470</v>
      </c>
      <c r="BB18" s="1128" t="s">
        <v>1483</v>
      </c>
      <c r="BC18" s="1128" t="s">
        <v>1326</v>
      </c>
      <c r="BE18" s="1128">
        <v>2016</v>
      </c>
      <c r="BH18" s="1075" t="s">
        <v>1426</v>
      </c>
      <c r="BJ18" s="1229" t="s">
        <v>1484</v>
      </c>
      <c r="BL18" s="1229" t="s">
        <v>1484</v>
      </c>
      <c r="BN18" s="1075" t="s">
        <v>1485</v>
      </c>
      <c r="BQ18" s="1462" t="s">
        <v>1298</v>
      </c>
      <c r="BR18" s="1167" t="s">
        <v>1299</v>
      </c>
      <c r="BS18" s="260"/>
      <c r="BT18" s="1462" t="s">
        <v>1486</v>
      </c>
      <c r="BU18" s="1167" t="s">
        <v>1487</v>
      </c>
      <c r="BV18" s="1077"/>
      <c r="BW18" s="1737" t="s">
        <v>1488</v>
      </c>
      <c r="BX18" s="1731" t="s">
        <v>1489</v>
      </c>
      <c r="BZ18" s="1462" t="s">
        <v>1490</v>
      </c>
      <c r="CA18" s="1167" t="s">
        <v>1491</v>
      </c>
      <c r="CC18" s="1462" t="s">
        <v>1492</v>
      </c>
      <c r="CD18" s="1167" t="s">
        <v>1493</v>
      </c>
    </row>
    <row customHeight="1" ht="21">
      <c r="A19" s="1913" t="s">
        <v>1494</v>
      </c>
      <c r="B19" s="1082">
        <v>2017</v>
      </c>
      <c r="I19" s="1083" t="s">
        <v>1495</v>
      </c>
      <c r="N19" s="1166" t="s">
        <v>1496</v>
      </c>
      <c r="X19" s="1094"/>
      <c r="AW19" s="1128" t="s">
        <v>1481</v>
      </c>
      <c r="AX19" s="1128" t="s">
        <v>1481</v>
      </c>
      <c r="AZ19" s="1074" t="s">
        <v>1497</v>
      </c>
      <c r="BB19" s="1128" t="s">
        <v>1498</v>
      </c>
      <c r="BC19" s="1128" t="s">
        <v>1326</v>
      </c>
      <c r="BE19" s="1128">
        <v>2017</v>
      </c>
      <c r="BH19" s="1075" t="s">
        <v>1499</v>
      </c>
      <c r="BJ19" s="1229" t="s">
        <v>1500</v>
      </c>
      <c r="BL19" s="1229" t="s">
        <v>1500</v>
      </c>
      <c r="BQ19" s="1311">
        <v>4190064</v>
      </c>
      <c r="BR19" s="1075" t="s">
        <v>1501</v>
      </c>
      <c r="BS19" s="1459"/>
      <c r="BT19" s="1311">
        <v>4189671</v>
      </c>
      <c r="BU19" s="1075" t="s">
        <v>1502</v>
      </c>
      <c r="BV19" s="1077"/>
      <c r="BW19" s="1735">
        <v>4189706</v>
      </c>
      <c r="BX19" s="1733" t="s">
        <v>1503</v>
      </c>
      <c r="BZ19" s="1311">
        <v>4189714</v>
      </c>
      <c r="CA19" s="1075" t="s">
        <v>1504</v>
      </c>
      <c r="CC19" s="1311">
        <v>4189708</v>
      </c>
      <c r="CD19" s="1075" t="s">
        <v>1505</v>
      </c>
    </row>
    <row customHeight="1" ht="21">
      <c r="A20" s="1081" t="s">
        <v>1506</v>
      </c>
      <c r="B20" s="1082">
        <v>2018</v>
      </c>
      <c r="I20" s="1083" t="s">
        <v>1507</v>
      </c>
      <c r="N20" s="1166" t="s">
        <v>1508</v>
      </c>
      <c r="AW20" s="1128" t="s">
        <v>1495</v>
      </c>
      <c r="AX20" s="1128" t="s">
        <v>1495</v>
      </c>
      <c r="AZ20" s="1128" t="s">
        <v>1509</v>
      </c>
      <c r="BB20" s="1128" t="s">
        <v>1510</v>
      </c>
      <c r="BC20" s="1128" t="s">
        <v>1441</v>
      </c>
      <c r="BE20" s="1128">
        <v>2018</v>
      </c>
      <c r="BH20" s="1075" t="s">
        <v>1437</v>
      </c>
      <c r="BJ20" s="1075" t="s">
        <v>1366</v>
      </c>
      <c r="BL20" s="1075" t="s">
        <v>1366</v>
      </c>
      <c r="BQ20" s="1311">
        <v>4190065</v>
      </c>
      <c r="BR20" s="1075" t="s">
        <v>1511</v>
      </c>
      <c r="BS20" s="1459"/>
      <c r="BT20" s="1311">
        <v>4189672</v>
      </c>
      <c r="BU20" s="1075" t="s">
        <v>1512</v>
      </c>
      <c r="BV20" s="1077"/>
      <c r="BW20" s="1735">
        <v>4189705</v>
      </c>
      <c r="BX20" s="1733" t="s">
        <v>1513</v>
      </c>
      <c r="BZ20" s="1311">
        <v>4189713</v>
      </c>
      <c r="CA20" s="1075" t="s">
        <v>1513</v>
      </c>
      <c r="CC20" s="1311">
        <v>4189709</v>
      </c>
      <c r="CD20" s="1075" t="s">
        <v>1514</v>
      </c>
    </row>
    <row customHeight="1" ht="21">
      <c r="A21" s="1081" t="s">
        <v>1515</v>
      </c>
      <c r="B21" s="1082">
        <v>2019</v>
      </c>
      <c r="I21" s="1083" t="s">
        <v>1516</v>
      </c>
      <c r="N21" s="1166" t="s">
        <v>1517</v>
      </c>
      <c r="AW21" s="1128" t="s">
        <v>1507</v>
      </c>
      <c r="AX21" s="1128" t="s">
        <v>1507</v>
      </c>
      <c r="AZ21" s="1128" t="s">
        <v>1518</v>
      </c>
      <c r="BB21" s="1128" t="s">
        <v>1519</v>
      </c>
      <c r="BC21" s="1128" t="s">
        <v>1326</v>
      </c>
      <c r="BE21" s="1128">
        <v>2019</v>
      </c>
      <c r="BH21" s="1075" t="s">
        <v>1444</v>
      </c>
      <c r="BJ21" s="1075" t="s">
        <v>1381</v>
      </c>
      <c r="BL21" s="1075" t="s">
        <v>1381</v>
      </c>
      <c r="BQ21" s="1311">
        <v>4190066</v>
      </c>
      <c r="BR21" s="1075" t="s">
        <v>1520</v>
      </c>
      <c r="BS21" s="1459"/>
      <c r="BT21" s="1311">
        <v>4189673</v>
      </c>
      <c r="BU21" s="1075" t="s">
        <v>1521</v>
      </c>
      <c r="BV21" s="1077"/>
      <c r="BW21" s="1735">
        <v>4189707</v>
      </c>
      <c r="BX21" s="1733" t="s">
        <v>1522</v>
      </c>
      <c r="BZ21" s="1311">
        <v>4189712</v>
      </c>
      <c r="CA21" s="1075" t="s">
        <v>1523</v>
      </c>
      <c r="CC21" s="1311">
        <v>4189710</v>
      </c>
      <c r="CD21" s="1075" t="s">
        <v>1524</v>
      </c>
    </row>
    <row customHeight="1" ht="21">
      <c r="A22" s="1081" t="s">
        <v>1525</v>
      </c>
      <c r="B22" s="1082">
        <v>2020</v>
      </c>
      <c r="N22" s="1166" t="s">
        <v>1526</v>
      </c>
      <c r="AW22" s="1128" t="s">
        <v>1516</v>
      </c>
      <c r="AX22" s="1128" t="s">
        <v>1516</v>
      </c>
      <c r="AZ22" s="1128" t="s">
        <v>1527</v>
      </c>
      <c r="BB22" s="1128" t="s">
        <v>1528</v>
      </c>
      <c r="BC22" s="1128" t="s">
        <v>1326</v>
      </c>
      <c r="BE22" s="1128">
        <v>2020</v>
      </c>
      <c r="BH22" s="1075" t="s">
        <v>1451</v>
      </c>
      <c r="BJ22" s="1075" t="s">
        <v>1397</v>
      </c>
      <c r="BL22" s="1075" t="s">
        <v>1397</v>
      </c>
      <c r="BQ22" s="1311">
        <v>4190067</v>
      </c>
      <c r="BR22" s="1075" t="s">
        <v>1529</v>
      </c>
      <c r="BS22" s="1459"/>
      <c r="BT22" s="1311">
        <v>4189674</v>
      </c>
      <c r="BU22" s="1075" t="s">
        <v>1530</v>
      </c>
      <c r="BV22" s="1077"/>
      <c r="BW22" s="1077"/>
      <c r="CC22" s="1311">
        <v>4189711</v>
      </c>
      <c r="CD22" s="1075" t="s">
        <v>283</v>
      </c>
    </row>
    <row customHeight="1" ht="21">
      <c r="A23" s="1081" t="s">
        <v>1531</v>
      </c>
      <c r="B23" s="1082">
        <v>2021</v>
      </c>
      <c r="AW23" s="1128" t="s">
        <v>1532</v>
      </c>
      <c r="AX23" s="1128" t="s">
        <v>1532</v>
      </c>
      <c r="AZ23" s="1128" t="s">
        <v>1533</v>
      </c>
      <c r="BB23" s="1128" t="s">
        <v>1534</v>
      </c>
      <c r="BC23" s="1128" t="s">
        <v>1236</v>
      </c>
      <c r="BE23" s="1128">
        <v>2021</v>
      </c>
      <c r="BH23" s="1075" t="s">
        <v>1459</v>
      </c>
      <c r="BJ23" s="1075" t="s">
        <v>1412</v>
      </c>
      <c r="BL23" s="1075" t="s">
        <v>1412</v>
      </c>
      <c r="BQ23" s="1311">
        <v>4190068</v>
      </c>
      <c r="BR23" s="1075" t="s">
        <v>1535</v>
      </c>
      <c r="BS23" s="1459"/>
      <c r="BT23" s="1311">
        <v>4189675</v>
      </c>
      <c r="BU23" s="1075" t="s">
        <v>1536</v>
      </c>
      <c r="BV23" s="1077"/>
      <c r="BW23" s="1077"/>
      <c r="CC23" s="1311">
        <v>5110778</v>
      </c>
      <c r="CD23" s="1075" t="s">
        <v>1537</v>
      </c>
    </row>
    <row customHeight="1" ht="21">
      <c r="A24" s="1081" t="s">
        <v>1538</v>
      </c>
      <c r="B24" s="1082">
        <v>2022</v>
      </c>
      <c r="AW24" s="1128" t="s">
        <v>1539</v>
      </c>
      <c r="AX24" s="1128" t="s">
        <v>1539</v>
      </c>
      <c r="AZ24" s="1128" t="s">
        <v>1540</v>
      </c>
      <c r="BB24" s="1128" t="s">
        <v>1541</v>
      </c>
      <c r="BC24" s="1128" t="s">
        <v>1542</v>
      </c>
      <c r="BE24" s="1128">
        <v>2022</v>
      </c>
      <c r="BH24" s="1075" t="s">
        <v>1468</v>
      </c>
      <c r="BJ24" s="1075" t="s">
        <v>1426</v>
      </c>
      <c r="BL24" s="1075" t="s">
        <v>1426</v>
      </c>
      <c r="BQ24" s="1311">
        <v>4190069</v>
      </c>
      <c r="BR24" s="1075" t="s">
        <v>1543</v>
      </c>
      <c r="BS24" s="1459"/>
      <c r="BT24" s="1311">
        <v>4189676</v>
      </c>
      <c r="BU24" s="1075" t="s">
        <v>1544</v>
      </c>
      <c r="BV24" s="1077"/>
      <c r="BW24" s="1077"/>
      <c r="CC24" s="1311">
        <v>25575374</v>
      </c>
      <c r="CD24" s="1075" t="s">
        <v>1545</v>
      </c>
    </row>
    <row customHeight="1" ht="11.25">
      <c r="A25" s="1081" t="s">
        <v>1546</v>
      </c>
      <c r="B25" s="1082">
        <v>2023</v>
      </c>
      <c r="AW25" s="1128" t="s">
        <v>1547</v>
      </c>
      <c r="AX25" s="1128" t="s">
        <v>1547</v>
      </c>
      <c r="AZ25" s="1128" t="s">
        <v>1548</v>
      </c>
      <c r="BB25" s="1128" t="s">
        <v>1549</v>
      </c>
      <c r="BC25" s="1128" t="s">
        <v>1542</v>
      </c>
      <c r="BE25" s="1128">
        <v>2023</v>
      </c>
      <c r="BH25" s="1075" t="s">
        <v>1475</v>
      </c>
      <c r="BJ25" s="1075" t="s">
        <v>1499</v>
      </c>
      <c r="BL25" s="1075" t="s">
        <v>1499</v>
      </c>
      <c r="BQ25" s="1311">
        <v>4190070</v>
      </c>
      <c r="BR25" s="1075" t="s">
        <v>1550</v>
      </c>
      <c r="BS25" s="1459"/>
      <c r="BT25" s="1311">
        <v>4189677</v>
      </c>
      <c r="BU25" s="1075" t="s">
        <v>1551</v>
      </c>
      <c r="BV25" s="1077"/>
      <c r="BW25" s="1077"/>
    </row>
    <row customHeight="1" ht="11.25">
      <c r="A26" s="1081" t="s">
        <v>1552</v>
      </c>
      <c r="B26" s="1082">
        <v>2024</v>
      </c>
      <c r="J26" s="1771" t="s">
        <v>1553</v>
      </c>
      <c r="AX26" s="1128" t="s">
        <v>1554</v>
      </c>
      <c r="AZ26" s="1128" t="s">
        <v>1419</v>
      </c>
      <c r="BB26" s="1128" t="s">
        <v>1555</v>
      </c>
      <c r="BC26" s="1128" t="s">
        <v>1542</v>
      </c>
      <c r="BE26" s="1128">
        <v>2024</v>
      </c>
      <c r="BH26" s="1075" t="s">
        <v>1485</v>
      </c>
      <c r="BJ26" s="1075" t="s">
        <v>1437</v>
      </c>
      <c r="BL26" s="1075" t="s">
        <v>1437</v>
      </c>
      <c r="BQ26" s="1311">
        <v>4190071</v>
      </c>
      <c r="BR26" s="1075" t="s">
        <v>1556</v>
      </c>
      <c r="BS26" s="1459"/>
      <c r="BV26" s="1077"/>
      <c r="BW26" s="1077"/>
    </row>
    <row customHeight="1" ht="11.25">
      <c r="A27" s="1081" t="s">
        <v>1557</v>
      </c>
      <c r="B27" s="1082">
        <v>2025</v>
      </c>
      <c r="J27" s="162" t="s">
        <v>442</v>
      </c>
      <c r="AX27" s="1128" t="s">
        <v>1558</v>
      </c>
      <c r="BB27" s="1128" t="s">
        <v>1559</v>
      </c>
      <c r="BC27" s="1128" t="s">
        <v>1542</v>
      </c>
      <c r="BE27" s="1128">
        <v>2025</v>
      </c>
      <c r="BH27" s="1077" t="s">
        <v>24</v>
      </c>
      <c r="BJ27" s="1075" t="s">
        <v>1444</v>
      </c>
      <c r="BL27" s="1075" t="s">
        <v>1444</v>
      </c>
      <c r="BN27" s="1077" t="s">
        <v>24</v>
      </c>
      <c r="BQ27" s="1311">
        <v>4190072</v>
      </c>
      <c r="BR27" s="1075" t="s">
        <v>1560</v>
      </c>
      <c r="BS27" s="1459"/>
      <c r="BV27" s="1077"/>
      <c r="BW27" s="1077"/>
    </row>
    <row customHeight="1" ht="11.25">
      <c r="A28" s="1081" t="s">
        <v>1561</v>
      </c>
      <c r="D28" s="1108"/>
      <c r="E28" s="1109"/>
      <c r="F28" s="1109"/>
      <c r="H28" s="1110" t="s">
        <v>1562</v>
      </c>
      <c r="AX28" s="1128" t="s">
        <v>1563</v>
      </c>
      <c r="AZ28" s="1074" t="s">
        <v>1564</v>
      </c>
      <c r="BB28" s="1128" t="s">
        <v>1565</v>
      </c>
      <c r="BC28" s="1128" t="s">
        <v>1566</v>
      </c>
      <c r="BE28" s="1128">
        <v>2026</v>
      </c>
      <c r="BH28" s="1077" t="s">
        <v>24</v>
      </c>
      <c r="BJ28" s="1075" t="s">
        <v>1451</v>
      </c>
      <c r="BL28" s="1075" t="s">
        <v>1451</v>
      </c>
      <c r="BN28" s="1077" t="s">
        <v>24</v>
      </c>
      <c r="BQ28" s="1311">
        <v>4190073</v>
      </c>
      <c r="BR28" s="1075" t="s">
        <v>1567</v>
      </c>
      <c r="BS28" s="1459"/>
      <c r="BV28" s="1077"/>
      <c r="BW28" s="1077"/>
    </row>
    <row customHeight="1" ht="11.25">
      <c r="A29" s="1081" t="s">
        <v>1568</v>
      </c>
      <c r="D29" s="1111" t="s">
        <v>1569</v>
      </c>
      <c r="E29" s="1112" t="str">
        <f>IF(TEMPLATE_GROUP="","",INDEX(StartDateList,MATCH(TEMPLATE_GROUP,CodeTemplateList,0),1))</f>
        <v>45292.446701388886</v>
      </c>
      <c r="F29" s="1112" t="str">
        <f>IF(TEMPLATE_GROUP="","",INDEX(EndDateList,MATCH(TEMPLATE_GROUP,CodeTemplateList,0),1))</f>
        <v>47118</v>
      </c>
      <c r="H29" s="1113" t="s">
        <v>1570</v>
      </c>
      <c r="AX29" s="1128" t="s">
        <v>1571</v>
      </c>
      <c r="AZ29" s="1128" t="s">
        <v>1221</v>
      </c>
      <c r="BB29" s="1128" t="s">
        <v>1419</v>
      </c>
      <c r="BC29" s="1098"/>
      <c r="BE29" s="1128">
        <v>2027</v>
      </c>
      <c r="BJ29" s="1075" t="s">
        <v>1459</v>
      </c>
      <c r="BL29" s="1075" t="s">
        <v>1459</v>
      </c>
    </row>
    <row customHeight="1" ht="11.25">
      <c r="A30" s="1081" t="s">
        <v>1572</v>
      </c>
      <c r="D30" s="1114"/>
      <c r="E30" s="1115"/>
      <c r="F30" s="1115"/>
      <c r="AX30" s="1128" t="s">
        <v>1573</v>
      </c>
      <c r="AZ30" s="1128" t="s">
        <v>1246</v>
      </c>
      <c r="BE30" s="1128">
        <v>2028</v>
      </c>
      <c r="BJ30" s="1075" t="s">
        <v>1574</v>
      </c>
      <c r="BL30" s="1075" t="s">
        <v>1574</v>
      </c>
    </row>
    <row customHeight="1" ht="12.75">
      <c r="A31" s="1081" t="s">
        <v>1575</v>
      </c>
      <c r="D31" s="1108"/>
      <c r="E31" s="1109"/>
      <c r="F31" s="1109"/>
      <c r="H31" s="1116"/>
      <c r="AX31" s="1128" t="s">
        <v>1576</v>
      </c>
      <c r="AZ31" s="1128" t="s">
        <v>1577</v>
      </c>
      <c r="BE31" s="1128">
        <v>2029</v>
      </c>
      <c r="BJ31" s="1075" t="s">
        <v>1578</v>
      </c>
      <c r="BL31" s="1075" t="s">
        <v>1578</v>
      </c>
    </row>
    <row customHeight="1" ht="11.25">
      <c r="A32" s="1081" t="s">
        <v>1579</v>
      </c>
      <c r="D32" s="1111" t="s">
        <v>1580</v>
      </c>
      <c r="E32" s="1112" t="str">
        <f>IF(TEMPLATE_GROUP="","",INDEX(StartDateList,MATCH(TEMPLATE_GROUP,CodeTemplateList,0),1))</f>
        <v>45292.446701388886</v>
      </c>
      <c r="F32" s="1112" t="str">
        <f>IF(TEMPLATE_GROUP="","",INDEX(EndDateList,MATCH(TEMPLATE_GROUP,CodeTemplateList,0),1))</f>
        <v>47118</v>
      </c>
      <c r="H32" s="1117" t="s">
        <v>1581</v>
      </c>
      <c r="O32" s="1081" t="s">
        <v>1219</v>
      </c>
      <c r="AX32" s="1128" t="s">
        <v>1582</v>
      </c>
      <c r="AZ32" s="1128" t="s">
        <v>1314</v>
      </c>
      <c r="BE32" s="1128">
        <v>2030</v>
      </c>
      <c r="BJ32" s="1075" t="s">
        <v>1468</v>
      </c>
      <c r="BL32" s="1075" t="s">
        <v>1468</v>
      </c>
    </row>
    <row customHeight="1" ht="11.25">
      <c r="A33" s="1081" t="s">
        <v>1583</v>
      </c>
      <c r="O33" s="1081" t="s">
        <v>1244</v>
      </c>
      <c r="AX33" s="1128" t="s">
        <v>1584</v>
      </c>
      <c r="AZ33" s="1128" t="s">
        <v>452</v>
      </c>
      <c r="BE33" s="1128">
        <v>2031</v>
      </c>
      <c r="BJ33" s="1075" t="s">
        <v>1475</v>
      </c>
      <c r="BL33" s="1075" t="s">
        <v>1475</v>
      </c>
    </row>
    <row customHeight="1" ht="11.25">
      <c r="A34" s="1081" t="s">
        <v>1585</v>
      </c>
      <c r="O34" s="1081" t="s">
        <v>1279</v>
      </c>
      <c r="AX34" s="1128" t="s">
        <v>1586</v>
      </c>
      <c r="BE34" s="1128">
        <v>2032</v>
      </c>
      <c r="BJ34" s="1075" t="s">
        <v>1485</v>
      </c>
      <c r="BL34" s="1075" t="s">
        <v>1485</v>
      </c>
    </row>
    <row customHeight="1" ht="11.25">
      <c r="A35" s="1081" t="s">
        <v>1587</v>
      </c>
      <c r="O35" s="1081" t="s">
        <v>1312</v>
      </c>
      <c r="AX35" s="1128" t="s">
        <v>1588</v>
      </c>
      <c r="AZ35" s="1074" t="s">
        <v>1589</v>
      </c>
      <c r="BE35" s="1128">
        <v>2033</v>
      </c>
      <c r="BL35" s="1075" t="s">
        <v>1590</v>
      </c>
    </row>
    <row customHeight="1" ht="11.25">
      <c r="A36" s="1913" t="s">
        <v>1591</v>
      </c>
      <c r="D36" s="1118" t="s">
        <v>1592</v>
      </c>
      <c r="E36" s="1119" t="s">
        <v>705</v>
      </c>
      <c r="F36" s="1120" t="str">
        <f>INDEX(E37:E41,MATCH(TEMPLATE_SPHERE,F37:F41,0))</f>
        <v>теплоснабжения</v>
      </c>
      <c r="G36" s="1120" t="str">
        <f>INDEX(G37:G41,MATCH(TEMPLATE_SPHERE,F37:F41,0))</f>
        <v>теплоснабжение</v>
      </c>
      <c r="O36" s="1081" t="s">
        <v>1337</v>
      </c>
      <c r="AX36" s="1128" t="s">
        <v>1593</v>
      </c>
      <c r="AZ36" s="1128" t="s">
        <v>452</v>
      </c>
      <c r="BE36" s="1128">
        <v>2034</v>
      </c>
      <c r="BL36" s="1075" t="s">
        <v>1594</v>
      </c>
    </row>
    <row customHeight="1" ht="11.25">
      <c r="A37" s="1081" t="s">
        <v>1595</v>
      </c>
      <c r="E37" s="413" t="s">
        <v>1596</v>
      </c>
      <c r="F37" s="1121" t="s">
        <v>705</v>
      </c>
      <c r="G37" s="413" t="s">
        <v>1597</v>
      </c>
      <c r="O37" s="1081" t="s">
        <v>1356</v>
      </c>
      <c r="AX37" s="1128" t="s">
        <v>1598</v>
      </c>
      <c r="AZ37" s="1128" t="s">
        <v>1245</v>
      </c>
      <c r="BE37" s="1128">
        <v>2035</v>
      </c>
    </row>
    <row customHeight="1" ht="11.25">
      <c r="A38" s="1081" t="s">
        <v>1599</v>
      </c>
      <c r="E38" s="413" t="s">
        <v>1600</v>
      </c>
      <c r="F38" s="1122" t="s">
        <v>751</v>
      </c>
      <c r="G38" s="413" t="s">
        <v>1601</v>
      </c>
      <c r="O38" s="1081" t="s">
        <v>1372</v>
      </c>
      <c r="AX38" s="1128" t="s">
        <v>1602</v>
      </c>
      <c r="AZ38" s="1128" t="s">
        <v>1280</v>
      </c>
      <c r="BE38" s="1128">
        <v>2036</v>
      </c>
      <c r="BH38" s="1074" t="s">
        <v>1603</v>
      </c>
      <c r="BJ38" s="1074" t="s">
        <v>1604</v>
      </c>
      <c r="BL38" s="1074" t="s">
        <v>1605</v>
      </c>
      <c r="BN38" s="1074" t="s">
        <v>1606</v>
      </c>
    </row>
    <row customHeight="1" ht="11.25">
      <c r="A39" s="1081" t="s">
        <v>1607</v>
      </c>
      <c r="E39" s="413" t="s">
        <v>1608</v>
      </c>
      <c r="F39" s="1122" t="s">
        <v>803</v>
      </c>
      <c r="G39" s="413" t="s">
        <v>1609</v>
      </c>
      <c r="O39" s="1081" t="s">
        <v>1388</v>
      </c>
      <c r="AX39" s="1128" t="s">
        <v>1610</v>
      </c>
      <c r="AZ39" s="1128" t="s">
        <v>1313</v>
      </c>
      <c r="BE39" s="1128">
        <v>2037</v>
      </c>
      <c r="BH39" s="1075" t="s">
        <v>1611</v>
      </c>
      <c r="BJ39" s="1229" t="s">
        <v>1611</v>
      </c>
      <c r="BL39" s="1229" t="s">
        <v>1611</v>
      </c>
      <c r="BN39" s="1075" t="s">
        <v>1612</v>
      </c>
    </row>
    <row customHeight="1" ht="11.25">
      <c r="A40" s="1081" t="s">
        <v>1613</v>
      </c>
      <c r="E40" s="413" t="s">
        <v>1614</v>
      </c>
      <c r="F40" s="1122" t="s">
        <v>789</v>
      </c>
      <c r="G40" s="413" t="s">
        <v>1615</v>
      </c>
      <c r="O40" s="1081" t="s">
        <v>453</v>
      </c>
      <c r="AX40" s="1128" t="s">
        <v>1616</v>
      </c>
      <c r="BE40" s="1128">
        <v>2038</v>
      </c>
      <c r="BH40" s="1075" t="s">
        <v>1617</v>
      </c>
      <c r="BJ40" s="1229" t="s">
        <v>924</v>
      </c>
      <c r="BL40" s="1229" t="s">
        <v>924</v>
      </c>
      <c r="BN40" s="1075" t="s">
        <v>958</v>
      </c>
    </row>
    <row customHeight="1" ht="11.25">
      <c r="A41" s="1081" t="s">
        <v>1618</v>
      </c>
      <c r="E41" s="413" t="s">
        <v>1619</v>
      </c>
      <c r="F41" s="1122" t="s">
        <v>1620</v>
      </c>
      <c r="G41" s="413" t="s">
        <v>1619</v>
      </c>
      <c r="O41" s="1081" t="s">
        <v>1419</v>
      </c>
      <c r="AX41" s="1128" t="s">
        <v>1621</v>
      </c>
      <c r="AZ41" s="1074" t="s">
        <v>1622</v>
      </c>
      <c r="BE41" s="1128">
        <v>2039</v>
      </c>
      <c r="BH41" s="1075" t="s">
        <v>1623</v>
      </c>
      <c r="BJ41" s="1229" t="s">
        <v>920</v>
      </c>
      <c r="BL41" s="1229" t="s">
        <v>920</v>
      </c>
      <c r="BN41" s="1075" t="s">
        <v>945</v>
      </c>
    </row>
    <row customHeight="1" ht="11.25">
      <c r="A42" s="1081" t="s">
        <v>1624</v>
      </c>
      <c r="AX42" s="1128" t="s">
        <v>1625</v>
      </c>
      <c r="AZ42" s="1128" t="s">
        <v>1219</v>
      </c>
      <c r="BE42" s="1128">
        <v>2040</v>
      </c>
      <c r="BH42" s="1075" t="s">
        <v>942</v>
      </c>
      <c r="BJ42" s="1229" t="s">
        <v>922</v>
      </c>
      <c r="BL42" s="1229" t="s">
        <v>922</v>
      </c>
      <c r="BN42" s="1075" t="s">
        <v>1626</v>
      </c>
    </row>
    <row customHeight="1" ht="11.25">
      <c r="A43" s="1081" t="s">
        <v>1627</v>
      </c>
      <c r="AX43" s="1128" t="s">
        <v>1628</v>
      </c>
      <c r="AZ43" s="1128" t="s">
        <v>1244</v>
      </c>
      <c r="BE43" s="1128">
        <v>2041</v>
      </c>
      <c r="BH43" s="1075" t="s">
        <v>1629</v>
      </c>
      <c r="BJ43" s="1229" t="s">
        <v>1623</v>
      </c>
      <c r="BL43" s="1229" t="s">
        <v>1623</v>
      </c>
      <c r="BN43" s="1075" t="s">
        <v>1630</v>
      </c>
    </row>
    <row customHeight="1" ht="11.25">
      <c r="A44" s="1081" t="s">
        <v>1631</v>
      </c>
      <c r="I44" s="805" t="s">
        <v>1632</v>
      </c>
      <c r="J44" s="1096" t="s">
        <v>1633</v>
      </c>
      <c r="K44" s="1096" t="s">
        <v>1634</v>
      </c>
      <c r="AX44" s="1128" t="s">
        <v>1635</v>
      </c>
      <c r="AZ44" s="1128" t="s">
        <v>1279</v>
      </c>
      <c r="BE44" s="1128">
        <v>2042</v>
      </c>
      <c r="BH44" s="1075" t="s">
        <v>1636</v>
      </c>
      <c r="BJ44" s="1229" t="s">
        <v>942</v>
      </c>
      <c r="BL44" s="1229" t="s">
        <v>942</v>
      </c>
      <c r="BN44" s="1075" t="s">
        <v>1637</v>
      </c>
    </row>
    <row customHeight="1" ht="11.25">
      <c r="A45" s="1081" t="s">
        <v>1638</v>
      </c>
      <c r="D45" s="1118" t="s">
        <v>1639</v>
      </c>
      <c r="E45" s="1119" t="s">
        <v>1640</v>
      </c>
      <c r="F45" s="803" t="s">
        <v>1641</v>
      </c>
      <c r="G45" s="802" t="s">
        <v>1642</v>
      </c>
      <c r="H45" s="805" t="s">
        <v>1643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1644</v>
      </c>
      <c r="AZ45" s="1128" t="s">
        <v>1312</v>
      </c>
      <c r="BE45" s="1128">
        <v>2043</v>
      </c>
      <c r="BH45" s="1075" t="s">
        <v>1645</v>
      </c>
      <c r="BJ45" s="1229" t="s">
        <v>936</v>
      </c>
      <c r="BL45" s="1229" t="s">
        <v>936</v>
      </c>
      <c r="BN45" s="1075" t="s">
        <v>1646</v>
      </c>
    </row>
    <row customHeight="1" ht="11.25">
      <c r="A46" s="1081" t="s">
        <v>1647</v>
      </c>
      <c r="E46" s="413" t="s">
        <v>22</v>
      </c>
      <c r="F46" s="1121" t="s">
        <v>1648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1649</v>
      </c>
      <c r="AZ46" s="1128" t="s">
        <v>1337</v>
      </c>
      <c r="BE46" s="1128">
        <v>2044</v>
      </c>
      <c r="BH46" s="1075" t="s">
        <v>945</v>
      </c>
      <c r="BJ46" s="1229" t="s">
        <v>926</v>
      </c>
      <c r="BL46" s="1229" t="s">
        <v>926</v>
      </c>
      <c r="BN46" s="1075" t="s">
        <v>1650</v>
      </c>
    </row>
    <row customHeight="1" ht="11.25">
      <c r="A47" s="1081" t="s">
        <v>1651</v>
      </c>
      <c r="E47" s="413" t="s">
        <v>29</v>
      </c>
      <c r="F47" s="1122" t="s">
        <v>1652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1653</v>
      </c>
      <c r="AZ47" s="1128" t="s">
        <v>1356</v>
      </c>
      <c r="BE47" s="1128">
        <v>2045</v>
      </c>
      <c r="BH47" s="1075" t="s">
        <v>1626</v>
      </c>
      <c r="BJ47" s="1229" t="s">
        <v>928</v>
      </c>
      <c r="BL47" s="1229" t="s">
        <v>928</v>
      </c>
      <c r="BN47" s="1075" t="s">
        <v>1654</v>
      </c>
    </row>
    <row customHeight="1" ht="11.25">
      <c r="A48" s="1081" t="s">
        <v>1655</v>
      </c>
      <c r="E48" s="413" t="s">
        <v>1656</v>
      </c>
      <c r="F48" s="1122" t="s">
        <v>1657</v>
      </c>
      <c r="G48" s="1124" t="str">
        <f>IF(f_year="","","01.01."&amp;f_year)</f>
        <v/>
      </c>
      <c r="H48" s="1124" t="str">
        <f>IF(f_year="","","31.12."&amp;f_year)</f>
        <v/>
      </c>
      <c r="I48" s="1782">
        <f>IF(f_year="",TRUE,FALSE)</f>
        <v>1</v>
      </c>
      <c r="J48" s="1785" t="s">
        <v>1658</v>
      </c>
      <c r="K48" s="1786"/>
      <c r="AX48" s="1128" t="s">
        <v>1659</v>
      </c>
      <c r="AZ48" s="1128" t="s">
        <v>1372</v>
      </c>
      <c r="BE48" s="1128">
        <v>2046</v>
      </c>
      <c r="BH48" s="1075" t="s">
        <v>1630</v>
      </c>
      <c r="BJ48" s="1229" t="s">
        <v>930</v>
      </c>
      <c r="BL48" s="1229" t="s">
        <v>930</v>
      </c>
      <c r="BN48" s="1075" t="s">
        <v>1660</v>
      </c>
    </row>
    <row customHeight="1" ht="11.25">
      <c r="A49" s="1081" t="s">
        <v>1661</v>
      </c>
      <c r="E49" s="413" t="s">
        <v>1662</v>
      </c>
      <c r="F49" s="1122" t="s">
        <v>1663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1664</v>
      </c>
      <c r="AZ49" s="1128" t="s">
        <v>1388</v>
      </c>
      <c r="BE49" s="1128">
        <v>2047</v>
      </c>
      <c r="BH49" s="1075" t="s">
        <v>946</v>
      </c>
      <c r="BJ49" s="1229" t="s">
        <v>932</v>
      </c>
      <c r="BL49" s="1229" t="s">
        <v>932</v>
      </c>
    </row>
    <row customHeight="1" ht="11.25">
      <c r="A50" s="1081" t="s">
        <v>1665</v>
      </c>
      <c r="E50" s="413" t="s">
        <v>1666</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1667</v>
      </c>
      <c r="AZ50" s="1128" t="s">
        <v>453</v>
      </c>
      <c r="BE50" s="1128">
        <v>2048</v>
      </c>
      <c r="BH50" s="1075" t="s">
        <v>1637</v>
      </c>
      <c r="BJ50" s="1229" t="s">
        <v>934</v>
      </c>
      <c r="BL50" s="1229" t="s">
        <v>934</v>
      </c>
    </row>
    <row customHeight="1" ht="11.25">
      <c r="A51" s="1081" t="s">
        <v>1668</v>
      </c>
      <c r="E51" s="413" t="s">
        <v>1669</v>
      </c>
      <c r="F51" s="1122" t="s">
        <v>1640</v>
      </c>
      <c r="G51" s="1124" t="str">
        <f>IF(TITLE_PERIOD_START="","",TITLE_PERIOD_START)</f>
        <v>45292.446701388886</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1670</v>
      </c>
      <c r="AZ51" s="1128" t="s">
        <v>1419</v>
      </c>
      <c r="BE51" s="1128">
        <v>2049</v>
      </c>
      <c r="BH51" s="1075" t="s">
        <v>1646</v>
      </c>
      <c r="BJ51" s="1229" t="s">
        <v>1671</v>
      </c>
      <c r="BL51" s="1229" t="s">
        <v>1671</v>
      </c>
    </row>
    <row customHeight="1" ht="11.25">
      <c r="A52" s="1081" t="s">
        <v>1672</v>
      </c>
      <c r="E52" s="413" t="s">
        <v>1673</v>
      </c>
      <c r="F52" s="1122" t="s">
        <v>1674</v>
      </c>
      <c r="G52" s="1124" t="str">
        <f>IF(TITLE_PERIOD_START="","",TITLE_PERIOD_START)</f>
        <v>45292.446701388886</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1675</v>
      </c>
      <c r="AZ52" s="1128" t="s">
        <v>452</v>
      </c>
      <c r="BE52" s="1128">
        <v>2050</v>
      </c>
      <c r="BH52" s="1075" t="s">
        <v>1650</v>
      </c>
      <c r="BJ52" s="1229" t="s">
        <v>945</v>
      </c>
      <c r="BL52" s="1229" t="s">
        <v>945</v>
      </c>
    </row>
    <row customHeight="1" ht="11.25">
      <c r="A53" s="1081" t="s">
        <v>1676</v>
      </c>
      <c r="E53" s="413" t="s">
        <v>1677</v>
      </c>
      <c r="F53" s="1122" t="s">
        <v>1677</v>
      </c>
      <c r="G53" s="1124" t="str">
        <f>IF(f_year="","","01.01."&amp;f_year)</f>
        <v/>
      </c>
      <c r="H53" s="1124" t="str">
        <f>IF(f_year="","","31.12."&amp;f_year)</f>
        <v/>
      </c>
      <c r="I53" s="1782">
        <f>IF(AND(f_year="",TITLE_DATE_FIL=""),TRUE,FALSE)</f>
        <v>1</v>
      </c>
      <c r="J53" s="1785" t="s">
        <v>1678</v>
      </c>
      <c r="K53" s="1786"/>
      <c r="AX53" s="1128" t="s">
        <v>1679</v>
      </c>
      <c r="BE53" s="1128">
        <v>2051</v>
      </c>
      <c r="BH53" s="1075" t="s">
        <v>1654</v>
      </c>
      <c r="BJ53" s="1229" t="s">
        <v>1626</v>
      </c>
      <c r="BL53" s="1229" t="s">
        <v>1626</v>
      </c>
    </row>
    <row customHeight="1" ht="11.25">
      <c r="A54" s="1081" t="s">
        <v>14</v>
      </c>
      <c r="AX54" s="1128" t="s">
        <v>1680</v>
      </c>
      <c r="AZ54" s="1074" t="s">
        <v>1681</v>
      </c>
      <c r="BE54" s="1128">
        <v>2052</v>
      </c>
      <c r="BH54" s="1075" t="s">
        <v>1660</v>
      </c>
      <c r="BJ54" s="1229" t="s">
        <v>1630</v>
      </c>
      <c r="BL54" s="1229" t="s">
        <v>1630</v>
      </c>
    </row>
    <row customHeight="1" ht="11.25">
      <c r="A55" s="1081" t="s">
        <v>1682</v>
      </c>
      <c r="AX55" s="1128" t="s">
        <v>1683</v>
      </c>
      <c r="AZ55" s="1128" t="s">
        <v>1222</v>
      </c>
      <c r="BE55" s="1128">
        <v>2053</v>
      </c>
      <c r="BH55" s="1077" t="s">
        <v>24</v>
      </c>
      <c r="BJ55" s="1229" t="s">
        <v>946</v>
      </c>
      <c r="BL55" s="1229" t="s">
        <v>946</v>
      </c>
    </row>
    <row customHeight="1" ht="11.25">
      <c r="A56" s="1081" t="s">
        <v>1684</v>
      </c>
      <c r="D56" s="1126" t="s">
        <v>1685</v>
      </c>
      <c r="E56" s="1102">
        <v>55</v>
      </c>
      <c r="F56" s="1081" t="s">
        <v>1686</v>
      </c>
      <c r="AX56" s="1128" t="s">
        <v>1687</v>
      </c>
      <c r="AZ56" s="1128" t="s">
        <v>1247</v>
      </c>
      <c r="BE56" s="1128">
        <v>2054</v>
      </c>
      <c r="BH56" s="1077" t="s">
        <v>24</v>
      </c>
      <c r="BJ56" s="1229" t="s">
        <v>1637</v>
      </c>
      <c r="BL56" s="1229" t="s">
        <v>1637</v>
      </c>
    </row>
    <row customHeight="1" ht="11.25">
      <c r="A57" s="1081" t="s">
        <v>1688</v>
      </c>
      <c r="D57" s="1126" t="s">
        <v>1689</v>
      </c>
      <c r="E57" s="1102">
        <v>66</v>
      </c>
      <c r="F57" s="1081" t="s">
        <v>1686</v>
      </c>
      <c r="AX57" s="1128" t="s">
        <v>1690</v>
      </c>
      <c r="AZ57" s="1128" t="s">
        <v>1282</v>
      </c>
      <c r="BE57" s="1128">
        <v>2055</v>
      </c>
      <c r="BJ57" s="1229" t="s">
        <v>1646</v>
      </c>
      <c r="BL57" s="1229" t="s">
        <v>1646</v>
      </c>
    </row>
    <row customHeight="1" ht="11.25">
      <c r="A58" s="1081" t="s">
        <v>1691</v>
      </c>
      <c r="D58" s="1126" t="s">
        <v>1692</v>
      </c>
      <c r="E58" s="1102">
        <v>44</v>
      </c>
      <c r="F58" s="1081" t="s">
        <v>1686</v>
      </c>
      <c r="AX58" s="1128" t="s">
        <v>1693</v>
      </c>
      <c r="BE58" s="1128">
        <v>2056</v>
      </c>
      <c r="BJ58" s="1229" t="s">
        <v>1650</v>
      </c>
      <c r="BL58" s="1229" t="s">
        <v>1650</v>
      </c>
    </row>
    <row customHeight="1" ht="11.25">
      <c r="A59" s="1081" t="s">
        <v>1694</v>
      </c>
      <c r="D59" s="1126" t="s">
        <v>130</v>
      </c>
      <c r="E59" s="1102" t="s">
        <v>1516</v>
      </c>
      <c r="F59" s="1081" t="s">
        <v>1695</v>
      </c>
      <c r="AX59" s="1128" t="s">
        <v>1696</v>
      </c>
      <c r="AZ59" s="1074" t="s">
        <v>1697</v>
      </c>
      <c r="BE59" s="1128">
        <v>2057</v>
      </c>
      <c r="BJ59" s="1229" t="s">
        <v>1654</v>
      </c>
      <c r="BL59" s="1229" t="s">
        <v>1654</v>
      </c>
    </row>
    <row customHeight="1" ht="11.25">
      <c r="A60" s="1081" t="s">
        <v>1698</v>
      </c>
      <c r="D60" s="1126" t="s">
        <v>1699</v>
      </c>
      <c r="E60" s="1102" t="s">
        <v>1516</v>
      </c>
      <c r="F60" s="1081" t="s">
        <v>1695</v>
      </c>
      <c r="AX60" s="1128" t="s">
        <v>1700</v>
      </c>
      <c r="AZ60" s="1128" t="s">
        <v>1223</v>
      </c>
      <c r="BE60" s="1128">
        <v>2058</v>
      </c>
      <c r="BJ60" s="1229" t="s">
        <v>1660</v>
      </c>
      <c r="BL60" s="1229" t="s">
        <v>1660</v>
      </c>
    </row>
    <row customHeight="1" ht="11.25">
      <c r="A61" s="1081" t="s">
        <v>1701</v>
      </c>
      <c r="D61" s="1126" t="s">
        <v>1702</v>
      </c>
      <c r="E61" s="1102">
        <v>26</v>
      </c>
      <c r="F61" s="1081" t="s">
        <v>1695</v>
      </c>
      <c r="AX61" s="1128" t="s">
        <v>1703</v>
      </c>
      <c r="AZ61" s="1128" t="s">
        <v>1248</v>
      </c>
      <c r="BE61" s="1128">
        <v>2059</v>
      </c>
      <c r="BL61" s="1229" t="s">
        <v>938</v>
      </c>
    </row>
    <row customHeight="1" ht="11.25">
      <c r="A62" s="1081" t="s">
        <v>1704</v>
      </c>
      <c r="D62" s="1126" t="s">
        <v>129</v>
      </c>
      <c r="E62" s="1102">
        <v>30</v>
      </c>
      <c r="F62" s="1081" t="s">
        <v>1695</v>
      </c>
      <c r="AZ62" s="1128" t="s">
        <v>1283</v>
      </c>
      <c r="BE62" s="1128">
        <v>2060</v>
      </c>
      <c r="BL62" s="1229" t="s">
        <v>940</v>
      </c>
    </row>
    <row customHeight="1" ht="11.25">
      <c r="A63" s="1081" t="s">
        <v>1705</v>
      </c>
      <c r="D63" s="1126" t="s">
        <v>1706</v>
      </c>
      <c r="E63" s="1102">
        <v>30</v>
      </c>
      <c r="F63" s="1081" t="s">
        <v>1695</v>
      </c>
      <c r="AZ63" s="1128" t="s">
        <v>1315</v>
      </c>
      <c r="BE63" s="1128">
        <v>2061</v>
      </c>
    </row>
    <row customHeight="1" ht="11.25">
      <c r="A64" s="1081" t="s">
        <v>1707</v>
      </c>
      <c r="D64" s="1126" t="s">
        <v>1708</v>
      </c>
      <c r="E64" s="1102">
        <v>30</v>
      </c>
      <c r="F64" s="1081" t="s">
        <v>1695</v>
      </c>
      <c r="AZ64" s="1128" t="s">
        <v>1338</v>
      </c>
      <c r="BE64" s="1128">
        <v>2062</v>
      </c>
    </row>
    <row customHeight="1" ht="11.25">
      <c r="A65" s="1081" t="s">
        <v>1709</v>
      </c>
      <c r="D65" s="1081"/>
      <c r="BE65" s="1128">
        <v>2063</v>
      </c>
    </row>
    <row customHeight="1" ht="11.25">
      <c r="A66" s="1081" t="s">
        <v>1710</v>
      </c>
      <c r="AZ66" s="1074" t="s">
        <v>1711</v>
      </c>
      <c r="BE66" s="1128">
        <v>2064</v>
      </c>
    </row>
    <row customHeight="1" ht="11.25">
      <c r="A67" s="1081" t="s">
        <v>1712</v>
      </c>
      <c r="AZ67" s="1128" t="s">
        <v>1224</v>
      </c>
      <c r="BE67" s="1128">
        <v>2065</v>
      </c>
    </row>
    <row customHeight="1" ht="11.25">
      <c r="A68" s="1081" t="s">
        <v>1713</v>
      </c>
      <c r="AZ68" s="1128" t="s">
        <v>1249</v>
      </c>
      <c r="BE68" s="1128">
        <v>2066</v>
      </c>
      <c r="BH68" s="1074" t="s">
        <v>1714</v>
      </c>
      <c r="BJ68" s="1074" t="s">
        <v>1715</v>
      </c>
      <c r="BL68" s="1074" t="s">
        <v>1716</v>
      </c>
      <c r="BN68" s="1074" t="s">
        <v>1717</v>
      </c>
    </row>
    <row customHeight="1" ht="11.25">
      <c r="A69" s="1081" t="s">
        <v>1718</v>
      </c>
      <c r="AZ69" s="1128" t="s">
        <v>1284</v>
      </c>
      <c r="BE69" s="1128">
        <v>2067</v>
      </c>
      <c r="BH69" s="1075" t="s">
        <v>1719</v>
      </c>
      <c r="BI69" s="1125" t="s">
        <v>108</v>
      </c>
      <c r="BJ69" s="1075" t="s">
        <v>1720</v>
      </c>
      <c r="BK69" s="1125" t="s">
        <v>108</v>
      </c>
      <c r="BL69" s="1075" t="s">
        <v>1721</v>
      </c>
      <c r="BN69" s="1075" t="s">
        <v>1722</v>
      </c>
    </row>
    <row customHeight="1" ht="11.25">
      <c r="A70" s="1081" t="s">
        <v>1723</v>
      </c>
      <c r="AZ70" s="1128" t="s">
        <v>1316</v>
      </c>
      <c r="BE70" s="1128">
        <v>2068</v>
      </c>
      <c r="BH70" s="1075" t="s">
        <v>1724</v>
      </c>
      <c r="BJ70" s="1075" t="s">
        <v>1725</v>
      </c>
      <c r="BL70" s="1075" t="s">
        <v>1726</v>
      </c>
      <c r="BN70" s="1075" t="s">
        <v>1727</v>
      </c>
    </row>
    <row customHeight="1" ht="11.25">
      <c r="A71" s="1081" t="s">
        <v>1728</v>
      </c>
      <c r="AZ71" s="1128" t="s">
        <v>1318</v>
      </c>
      <c r="BE71" s="1128">
        <v>2069</v>
      </c>
      <c r="BH71" s="1075" t="s">
        <v>1729</v>
      </c>
      <c r="BI71" s="1125" t="s">
        <v>88</v>
      </c>
      <c r="BJ71" s="1075" t="s">
        <v>1730</v>
      </c>
      <c r="BK71" s="1125" t="s">
        <v>88</v>
      </c>
      <c r="BL71" s="1075" t="s">
        <v>1731</v>
      </c>
      <c r="BN71" s="1075" t="s">
        <v>1732</v>
      </c>
    </row>
    <row customHeight="1" ht="11.25">
      <c r="A72" s="1081" t="s">
        <v>1733</v>
      </c>
      <c r="AZ72" s="1128" t="s">
        <v>55</v>
      </c>
      <c r="BE72" s="1128">
        <v>2070</v>
      </c>
      <c r="BH72" s="1075" t="s">
        <v>1734</v>
      </c>
      <c r="BJ72" s="1075" t="s">
        <v>1734</v>
      </c>
      <c r="BL72" s="1075" t="s">
        <v>1734</v>
      </c>
      <c r="BN72" s="1075" t="s">
        <v>1735</v>
      </c>
    </row>
    <row customHeight="1" ht="11.25">
      <c r="A73" s="1081" t="s">
        <v>1736</v>
      </c>
      <c r="BH73" s="1075" t="s">
        <v>1737</v>
      </c>
      <c r="BI73" s="1125" t="s">
        <v>110</v>
      </c>
      <c r="BJ73" s="1075" t="s">
        <v>1738</v>
      </c>
      <c r="BK73" s="1125" t="s">
        <v>110</v>
      </c>
      <c r="BL73" s="1075" t="s">
        <v>1739</v>
      </c>
      <c r="BN73" s="1075" t="s">
        <v>1740</v>
      </c>
    </row>
    <row customHeight="1" ht="11.25">
      <c r="A74" s="1081" t="s">
        <v>1741</v>
      </c>
      <c r="BH74" s="1075" t="s">
        <v>1742</v>
      </c>
      <c r="BJ74" s="1075" t="s">
        <v>1743</v>
      </c>
      <c r="BL74" s="1075" t="s">
        <v>1744</v>
      </c>
      <c r="BN74" s="1075" t="s">
        <v>1745</v>
      </c>
    </row>
    <row customHeight="1" ht="11.25">
      <c r="A75" s="1081" t="s">
        <v>1746</v>
      </c>
      <c r="AZ75" s="1074" t="s">
        <v>1747</v>
      </c>
      <c r="BH75" s="1075" t="s">
        <v>1748</v>
      </c>
      <c r="BJ75" s="1075" t="s">
        <v>1748</v>
      </c>
      <c r="BL75" s="1075" t="s">
        <v>1748</v>
      </c>
    </row>
    <row customHeight="1" ht="11.25">
      <c r="A76" s="1081" t="s">
        <v>1749</v>
      </c>
      <c r="AZ76" s="1128" t="s">
        <v>1233</v>
      </c>
      <c r="BH76" s="1075" t="s">
        <v>1750</v>
      </c>
      <c r="BJ76" s="1075" t="s">
        <v>1751</v>
      </c>
      <c r="BL76" s="1075" t="s">
        <v>1752</v>
      </c>
    </row>
    <row customHeight="1" ht="11.25">
      <c r="A77" s="1081" t="s">
        <v>1753</v>
      </c>
      <c r="AZ77" s="1128" t="s">
        <v>1259</v>
      </c>
    </row>
    <row customHeight="1" ht="11.25">
      <c r="A78" s="1081" t="s">
        <v>1754</v>
      </c>
      <c r="AZ78" s="1128" t="s">
        <v>1291</v>
      </c>
    </row>
    <row customHeight="1" ht="11.25">
      <c r="A79" s="1081" t="s">
        <v>1755</v>
      </c>
      <c r="AZ79" s="1128" t="s">
        <v>1322</v>
      </c>
      <c r="BH79" s="1074" t="s">
        <v>1756</v>
      </c>
      <c r="BJ79" s="1074" t="s">
        <v>1757</v>
      </c>
      <c r="BL79" s="1074" t="s">
        <v>1758</v>
      </c>
    </row>
    <row customHeight="1" ht="11.25">
      <c r="A80" s="1081" t="s">
        <v>1759</v>
      </c>
      <c r="AZ80" s="1128" t="s">
        <v>1343</v>
      </c>
      <c r="BH80" s="1075" t="s">
        <v>1760</v>
      </c>
      <c r="BJ80" s="1075" t="s">
        <v>1761</v>
      </c>
      <c r="BL80" s="1075" t="s">
        <v>1762</v>
      </c>
    </row>
    <row customHeight="1" ht="11.25">
      <c r="A81" s="1081" t="s">
        <v>1763</v>
      </c>
      <c r="AZ81" s="1128" t="s">
        <v>1360</v>
      </c>
      <c r="BH81" s="1075" t="s">
        <v>1764</v>
      </c>
      <c r="BJ81" s="1075" t="s">
        <v>1765</v>
      </c>
      <c r="BL81" s="1075" t="s">
        <v>1766</v>
      </c>
    </row>
    <row customHeight="1" ht="11.25">
      <c r="A82" s="1081" t="s">
        <v>1767</v>
      </c>
      <c r="AZ82" s="1128" t="s">
        <v>1374</v>
      </c>
      <c r="BH82" s="1075" t="s">
        <v>1768</v>
      </c>
      <c r="BJ82" s="1075" t="s">
        <v>1769</v>
      </c>
      <c r="BL82" s="1075" t="s">
        <v>1770</v>
      </c>
    </row>
    <row customHeight="1" ht="11.25">
      <c r="A83" s="1081" t="s">
        <v>1771</v>
      </c>
      <c r="BH83" s="1075" t="s">
        <v>1772</v>
      </c>
      <c r="BJ83" s="1075" t="s">
        <v>1773</v>
      </c>
      <c r="BL83" s="1075" t="s">
        <v>1774</v>
      </c>
    </row>
    <row customHeight="1" ht="11.25">
      <c r="A84" s="1081" t="s">
        <v>1775</v>
      </c>
      <c r="AZ84" s="1074" t="s">
        <v>1776</v>
      </c>
    </row>
    <row customHeight="1" ht="11.25">
      <c r="A85" s="1913" t="s">
        <v>1777</v>
      </c>
      <c r="AZ85" s="1128" t="s">
        <v>1778</v>
      </c>
    </row>
    <row customHeight="1" ht="11.25">
      <c r="A86" s="1081" t="s">
        <v>1779</v>
      </c>
      <c r="AZ86" s="1128" t="s">
        <v>1780</v>
      </c>
      <c r="BH86" s="1074" t="s">
        <v>1781</v>
      </c>
      <c r="BJ86" s="1074" t="s">
        <v>1782</v>
      </c>
      <c r="BL86" s="1074" t="s">
        <v>1783</v>
      </c>
    </row>
    <row customHeight="1" ht="11.25">
      <c r="A87" s="1081" t="s">
        <v>1784</v>
      </c>
      <c r="AZ87" s="1128" t="s">
        <v>1785</v>
      </c>
      <c r="BH87" s="1075" t="s">
        <v>1786</v>
      </c>
      <c r="BJ87" s="1075" t="s">
        <v>1787</v>
      </c>
      <c r="BL87" s="1075" t="s">
        <v>1788</v>
      </c>
    </row>
    <row customHeight="1" ht="11.25">
      <c r="A88" s="1081" t="s">
        <v>1789</v>
      </c>
      <c r="AZ88" s="1646"/>
      <c r="BH88" s="1075" t="s">
        <v>1790</v>
      </c>
      <c r="BJ88" s="1075" t="s">
        <v>1791</v>
      </c>
      <c r="BL88" s="1075" t="s">
        <v>1792</v>
      </c>
    </row>
    <row customHeight="1" ht="11.25">
      <c r="A89" s="1081" t="s">
        <v>1793</v>
      </c>
      <c r="AZ89" s="1074" t="s">
        <v>1794</v>
      </c>
    </row>
    <row customHeight="1" ht="11.25">
      <c r="A90" s="1081" t="s">
        <v>1795</v>
      </c>
      <c r="AZ90" s="1128" t="s">
        <v>916</v>
      </c>
    </row>
    <row customHeight="1" ht="11.25">
      <c r="A91" s="1081" t="s">
        <v>1796</v>
      </c>
      <c r="AZ91" s="1128" t="s">
        <v>952</v>
      </c>
      <c r="BH91" s="1074" t="s">
        <v>1797</v>
      </c>
      <c r="BJ91" s="1074" t="s">
        <v>1798</v>
      </c>
      <c r="BL91" s="1074" t="s">
        <v>1799</v>
      </c>
    </row>
    <row customHeight="1" ht="11.25">
      <c r="AZ92" s="1128" t="s">
        <v>1800</v>
      </c>
      <c r="BH92" s="1075" t="s">
        <v>1801</v>
      </c>
      <c r="BJ92" s="1075" t="s">
        <v>1802</v>
      </c>
      <c r="BL92" s="1075" t="s">
        <v>1803</v>
      </c>
    </row>
    <row customHeight="1" ht="11.25">
      <c r="AZ93" s="1128" t="s">
        <v>1804</v>
      </c>
      <c r="BH93" s="1075" t="s">
        <v>1805</v>
      </c>
      <c r="BJ93" s="1075" t="s">
        <v>1806</v>
      </c>
      <c r="BL93" s="1075" t="s">
        <v>1807</v>
      </c>
    </row>
    <row customHeight="1" ht="11.25">
      <c r="AZ94" s="1128" t="s">
        <v>1808</v>
      </c>
    </row>
    <row r="96" customHeight="1" ht="11.25">
      <c r="AZ96" s="1074" t="s">
        <v>1809</v>
      </c>
      <c r="BH96" s="1074" t="s">
        <v>1810</v>
      </c>
      <c r="BJ96" s="1074" t="s">
        <v>1811</v>
      </c>
      <c r="BL96" s="1074" t="s">
        <v>1812</v>
      </c>
      <c r="BN96" s="1074" t="s">
        <v>1813</v>
      </c>
    </row>
    <row customHeight="1" ht="11.25">
      <c r="AZ97" s="1128" t="s">
        <v>1814</v>
      </c>
      <c r="BH97" s="1075" t="s">
        <v>1815</v>
      </c>
      <c r="BJ97" s="1075" t="s">
        <v>1816</v>
      </c>
      <c r="BL97" s="1075" t="s">
        <v>1817</v>
      </c>
      <c r="BN97" s="1075" t="s">
        <v>1818</v>
      </c>
    </row>
    <row customHeight="1" ht="11.25">
      <c r="AZ98" s="1128" t="s">
        <v>1819</v>
      </c>
      <c r="BH98" s="1075" t="s">
        <v>1820</v>
      </c>
      <c r="BJ98" s="1075" t="s">
        <v>1821</v>
      </c>
      <c r="BL98" s="1075" t="s">
        <v>1822</v>
      </c>
      <c r="BN98" s="1075" t="s">
        <v>1823</v>
      </c>
    </row>
    <row customHeight="1" ht="11.25">
      <c r="AZ99" s="1128" t="s">
        <v>1824</v>
      </c>
      <c r="BH99" s="1075" t="s">
        <v>1825</v>
      </c>
      <c r="BJ99" s="1075" t="s">
        <v>1826</v>
      </c>
      <c r="BL99" s="1075" t="s">
        <v>1827</v>
      </c>
      <c r="BN99" s="1075" t="s">
        <v>1828</v>
      </c>
    </row>
    <row customHeight="1" ht="11.25">
      <c r="BJ100" s="1075" t="s">
        <v>1419</v>
      </c>
      <c r="BL100" s="1075" t="s">
        <v>1419</v>
      </c>
      <c r="BN100" s="1075" t="s">
        <v>1829</v>
      </c>
    </row>
    <row customHeight="1" ht="11.25">
      <c r="AZ101" s="1732" t="s">
        <v>1830</v>
      </c>
      <c r="BN101" s="1075" t="s">
        <v>1831</v>
      </c>
    </row>
    <row customHeight="1" ht="11.25">
      <c r="AZ102" s="1128" t="s">
        <v>1832</v>
      </c>
      <c r="BN102" s="1075" t="s">
        <v>1833</v>
      </c>
    </row>
    <row customHeight="1" ht="11.25">
      <c r="AZ103" s="1128" t="s">
        <v>1834</v>
      </c>
      <c r="BN103" s="1075" t="s">
        <v>1835</v>
      </c>
    </row>
    <row customHeight="1" ht="11.25">
      <c r="AZ104" s="1128" t="s">
        <v>554</v>
      </c>
      <c r="BN104" s="1075" t="s">
        <v>1836</v>
      </c>
    </row>
    <row r="107" customHeight="1" ht="11.25">
      <c r="BH107" s="1074" t="s">
        <v>1837</v>
      </c>
      <c r="BJ107" s="1074" t="s">
        <v>1838</v>
      </c>
      <c r="BL107" s="1074" t="s">
        <v>1839</v>
      </c>
      <c r="BN107" s="1074" t="s">
        <v>1840</v>
      </c>
    </row>
    <row customHeight="1" ht="11.25">
      <c r="BH108" s="1075" t="s">
        <v>1841</v>
      </c>
      <c r="BJ108" s="1075" t="s">
        <v>1842</v>
      </c>
      <c r="BL108" s="1075" t="s">
        <v>1504</v>
      </c>
      <c r="BN108" s="1075" t="s">
        <v>1843</v>
      </c>
    </row>
    <row customHeight="1" ht="11.25">
      <c r="BH109" s="1075" t="s">
        <v>1844</v>
      </c>
    </row>
    <row customHeight="1" ht="11.25">
      <c r="BH110" s="1075" t="s">
        <v>1844</v>
      </c>
    </row>
    <row r="114" customHeight="1" ht="11.25">
      <c r="BH114" s="1074" t="s">
        <v>1845</v>
      </c>
    </row>
    <row customHeight="1" ht="11.25">
      <c r="BH115" s="1075" t="s">
        <v>452</v>
      </c>
    </row>
    <row customHeight="1" ht="11.25">
      <c r="BH116" s="1075" t="s">
        <v>1245</v>
      </c>
    </row>
    <row customHeight="1" ht="11.25">
      <c r="BH117" s="1075" t="s">
        <v>1280</v>
      </c>
    </row>
    <row customHeight="1" ht="11.25">
      <c r="BH118" s="1075"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BCC0F-2AD8-57C2-6FFD-0187140980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5" width="43.140625"/>
    <col min="2" max="2" style="5005" width="43.140625" hidden="1"/>
    <col min="3" max="3" style="5005" width="43.140625"/>
    <col min="4" max="5" style="5005" width="36.421875" customWidth="1"/>
    <col min="6" max="8" style="5006" width="36.421875" customWidth="1"/>
  </cols>
  <sheetData>
    <row customHeight="1" ht="9">
      <c r="A1" s="852" t="s">
        <v>1846</v>
      </c>
      <c r="B1" s="852"/>
      <c r="C1" s="989" t="s">
        <v>1847</v>
      </c>
      <c r="D1" s="987" t="s">
        <v>705</v>
      </c>
      <c r="E1" s="987" t="s">
        <v>751</v>
      </c>
      <c r="F1" s="987" t="s">
        <v>803</v>
      </c>
      <c r="G1" s="987" t="s">
        <v>789</v>
      </c>
      <c r="H1" s="987" t="s">
        <v>1620</v>
      </c>
    </row>
    <row customHeight="1" ht="9">
      <c r="A2" s="990" t="s">
        <v>1848</v>
      </c>
      <c r="B2" s="990"/>
      <c r="C2" s="991" t="str">
        <f>INDEX(TEMPLATE_NUMBER_FORM_LIST,MATCH(TEMPLATE_SPHERE,TEMPLATE_SPHERE_LIST,0))</f>
        <v>16</v>
      </c>
      <c r="D2" s="990" t="s">
        <v>1470</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1850</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1852</v>
      </c>
    </row>
    <row customHeight="1" ht="117">
      <c r="A5" s="852" t="s">
        <v>1853</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1855</v>
      </c>
    </row>
    <row customHeight="1" ht="45">
      <c r="A6" s="852" t="s">
        <v>1856</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1858</v>
      </c>
      <c r="B7" s="852" t="s">
        <v>110</v>
      </c>
      <c r="C7" s="991" t="str">
        <f>IF(TEMPLATE_SPHERE="HEAT",D7,E7)</f>
        <v>Форма 11. Информация о расходах на капитальный и текущий ремонт основных средств</v>
      </c>
      <c r="D7" s="852" t="s">
        <v>1859</v>
      </c>
      <c r="E7" s="852" t="s">
        <v>1860</v>
      </c>
      <c r="F7" s="993"/>
      <c r="G7" s="993"/>
      <c r="H7" s="993"/>
    </row>
    <row customHeight="1" ht="108">
      <c r="A8" s="852" t="s">
        <v>1861</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1862</v>
      </c>
      <c r="E8" s="852" t="s">
        <v>1863</v>
      </c>
      <c r="F8" s="993"/>
      <c r="G8" s="993"/>
      <c r="H8" s="993"/>
    </row>
    <row customHeight="1" ht="99">
      <c r="A9" s="852" t="s">
        <v>1864</v>
      </c>
      <c r="B9" s="852"/>
      <c r="C9" s="852" t="s">
        <v>1865</v>
      </c>
      <c r="D9" s="852"/>
      <c r="E9" s="852"/>
      <c r="F9" s="993"/>
      <c r="G9" s="993"/>
      <c r="H9" s="993"/>
    </row>
    <row customHeight="1" ht="126">
      <c r="A10" s="852" t="s">
        <v>1866</v>
      </c>
      <c r="B10" s="852"/>
      <c r="C10" s="852" t="s">
        <v>1867</v>
      </c>
      <c r="D10" s="852"/>
      <c r="E10" s="852"/>
      <c r="F10" s="993"/>
      <c r="G10" s="993"/>
      <c r="H10" s="993"/>
    </row>
    <row customHeight="1" ht="108">
      <c r="A11" s="852" t="s">
        <v>1868</v>
      </c>
      <c r="B11" s="852"/>
      <c r="C11" s="852" t="s">
        <v>1869</v>
      </c>
      <c r="D11" s="852"/>
      <c r="E11" s="852"/>
      <c r="F11" s="993"/>
      <c r="G11" s="993"/>
      <c r="H11" s="993"/>
    </row>
    <row customHeight="1" ht="54">
      <c r="A12" s="852" t="s">
        <v>1870</v>
      </c>
      <c r="B12" s="852"/>
      <c r="C12" s="852" t="s">
        <v>1871</v>
      </c>
      <c r="D12" s="852"/>
      <c r="E12" s="852"/>
      <c r="F12" s="993"/>
      <c r="G12" s="993"/>
      <c r="H12" s="993"/>
    </row>
    <row customHeight="1" ht="45">
      <c r="A13" s="852" t="s">
        <v>1872</v>
      </c>
      <c r="B13" s="852"/>
      <c r="C13" s="852" t="s">
        <v>1873</v>
      </c>
      <c r="D13" s="852"/>
      <c r="E13" s="852"/>
      <c r="F13" s="993"/>
      <c r="G13" s="993"/>
      <c r="H13" s="993"/>
    </row>
    <row customHeight="1" ht="117">
      <c r="A14" s="852" t="s">
        <v>1874</v>
      </c>
      <c r="B14" s="852"/>
      <c r="C14" s="852" t="s">
        <v>1875</v>
      </c>
      <c r="D14" s="852"/>
      <c r="E14" s="852"/>
      <c r="F14" s="993"/>
      <c r="G14" s="993"/>
      <c r="H14" s="993"/>
    </row>
    <row customHeight="1" ht="117">
      <c r="A15" s="852" t="s">
        <v>1876</v>
      </c>
      <c r="B15" s="852"/>
      <c r="C15" s="852" t="s">
        <v>1877</v>
      </c>
      <c r="D15" s="852"/>
      <c r="E15" s="852"/>
      <c r="F15" s="993"/>
      <c r="G15" s="993"/>
      <c r="H15" s="993"/>
    </row>
    <row customHeight="1" ht="63">
      <c r="A16" s="852" t="s">
        <v>1878</v>
      </c>
      <c r="B16" s="852"/>
      <c r="C16" s="852" t="s">
        <v>1879</v>
      </c>
      <c r="D16" s="852"/>
      <c r="E16" s="852"/>
      <c r="F16" s="993"/>
      <c r="G16" s="993"/>
      <c r="H16" s="993"/>
    </row>
    <row customHeight="1" ht="54">
      <c r="A17" s="852" t="s">
        <v>1880</v>
      </c>
      <c r="B17" s="852"/>
      <c r="C17" s="991" t="s">
        <v>1881</v>
      </c>
      <c r="D17" s="852"/>
      <c r="E17" s="852"/>
      <c r="F17" s="993"/>
      <c r="G17" s="993"/>
      <c r="H17" s="993"/>
    </row>
    <row customHeight="1" ht="27">
      <c r="A18" s="852" t="s">
        <v>1882</v>
      </c>
      <c r="B18" s="852"/>
      <c r="C18" s="991" t="s">
        <v>1883</v>
      </c>
      <c r="D18" s="852"/>
      <c r="E18" s="852"/>
      <c r="F18" s="993"/>
      <c r="G18" s="993"/>
      <c r="H18" s="993"/>
    </row>
    <row customHeight="1" ht="54">
      <c r="A19" s="852" t="s">
        <v>1884</v>
      </c>
      <c r="B19" s="852"/>
      <c r="C19" s="991" t="s">
        <v>1885</v>
      </c>
      <c r="D19" s="852"/>
      <c r="E19" s="852"/>
      <c r="F19" s="993"/>
      <c r="G19" s="993"/>
      <c r="H19" s="993"/>
    </row>
    <row customHeight="1" ht="36">
      <c r="A20" s="852" t="s">
        <v>1886</v>
      </c>
      <c r="B20" s="852"/>
      <c r="C20" s="991" t="s">
        <v>1887</v>
      </c>
      <c r="D20" s="852"/>
      <c r="E20" s="852"/>
      <c r="F20" s="993"/>
      <c r="G20" s="993"/>
      <c r="H20" s="993"/>
    </row>
    <row customHeight="1" ht="36">
      <c r="A21" s="852" t="s">
        <v>1888</v>
      </c>
      <c r="B21" s="852"/>
      <c r="C21" s="991" t="s">
        <v>1889</v>
      </c>
      <c r="D21" s="852"/>
      <c r="E21" s="852"/>
      <c r="F21" s="993"/>
      <c r="G21" s="993"/>
      <c r="H21" s="993"/>
    </row>
    <row customHeight="1" ht="27">
      <c r="A22" s="852" t="s">
        <v>1890</v>
      </c>
      <c r="B22" s="852"/>
      <c r="C22" s="991" t="s">
        <v>1891</v>
      </c>
      <c r="D22" s="852"/>
      <c r="E22" s="852"/>
      <c r="F22" s="993"/>
      <c r="G22" s="993"/>
      <c r="H22" s="993"/>
    </row>
    <row customHeight="1" ht="36">
      <c r="A23" s="852" t="s">
        <v>1892</v>
      </c>
      <c r="B23" s="852"/>
      <c r="C23" s="991" t="s">
        <v>1893</v>
      </c>
      <c r="D23" s="852"/>
      <c r="E23" s="852"/>
      <c r="F23" s="993"/>
      <c r="G23" s="993"/>
      <c r="H23" s="993"/>
    </row>
    <row customHeight="1" ht="28.5">
      <c r="A24" s="852" t="s">
        <v>1894</v>
      </c>
      <c r="B24" s="852"/>
      <c r="C24" s="991" t="s">
        <v>1895</v>
      </c>
      <c r="D24" s="852"/>
      <c r="E24" s="852"/>
      <c r="F24" s="993"/>
      <c r="G24" s="993"/>
      <c r="H24" s="993"/>
    </row>
    <row customHeight="1" ht="36">
      <c r="A25" s="852" t="s">
        <v>1896</v>
      </c>
      <c r="B25" s="852"/>
      <c r="C25" s="991" t="s">
        <v>1897</v>
      </c>
      <c r="D25" s="852"/>
      <c r="E25" s="852"/>
      <c r="F25" s="993"/>
      <c r="G25" s="993"/>
      <c r="H25" s="993"/>
    </row>
    <row customHeight="1" ht="27">
      <c r="A26" s="852" t="s">
        <v>1898</v>
      </c>
      <c r="B26" s="852"/>
      <c r="C26" s="991" t="s">
        <v>1899</v>
      </c>
      <c r="D26" s="852"/>
      <c r="E26" s="852"/>
      <c r="F26" s="993"/>
      <c r="G26" s="993"/>
      <c r="H26" s="993"/>
    </row>
    <row customHeight="1" ht="36">
      <c r="A27" s="852" t="s">
        <v>1900</v>
      </c>
      <c r="B27" s="852"/>
      <c r="C27" s="991" t="s">
        <v>1901</v>
      </c>
      <c r="D27" s="852"/>
      <c r="E27" s="852"/>
      <c r="F27" s="993"/>
      <c r="G27" s="993"/>
      <c r="H27" s="993"/>
    </row>
    <row customHeight="1" ht="28.5">
      <c r="A28" s="852" t="s">
        <v>1902</v>
      </c>
      <c r="B28" s="852"/>
      <c r="C28" s="991" t="s">
        <v>1903</v>
      </c>
      <c r="D28" s="852"/>
      <c r="E28" s="852"/>
      <c r="F28" s="993"/>
      <c r="G28" s="993"/>
      <c r="H28" s="993"/>
    </row>
    <row customHeight="1" ht="126">
      <c r="A29" s="852" t="s">
        <v>1904</v>
      </c>
      <c r="B29" s="852" t="s">
        <v>1571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1906</v>
      </c>
    </row>
    <row customHeight="1" ht="36">
      <c r="A30" s="852" t="s">
        <v>1907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1913</v>
      </c>
    </row>
    <row customHeight="1" ht="9">
      <c r="A33" s="852"/>
      <c r="B33" s="852"/>
      <c r="C33" s="991"/>
      <c r="D33" s="852"/>
      <c r="E33" s="852"/>
      <c r="F33" s="993"/>
      <c r="G33" s="993"/>
      <c r="H33" s="993"/>
    </row>
    <row customHeight="1" ht="9">
      <c r="A34" s="852"/>
      <c r="B34" s="852" t="s">
        <v>1507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25BF05-68F7-B74A-1997-6B95EEB7392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5" width="9.140625"/>
    <col min="3" max="7" style="5049" width="8.00390625" customWidth="1"/>
    <col min="8" max="12" style="5049" width="8.57421875" customWidth="1"/>
    <col min="13" max="14" style="5049" width="27.7109375" customWidth="1"/>
    <col min="15" max="19" style="5049" width="5.140625" customWidth="1"/>
    <col min="20" max="24" style="5049" width="27.7109375" customWidth="1"/>
    <col min="25" max="25" style="5050" width="1.8515625" customWidth="1"/>
    <col min="26" max="26" style="5005" width="27.7109375" customWidth="1"/>
    <col min="27" max="27" style="5051" width="27.7109375" customWidth="1"/>
    <col min="28" max="29" style="5005" width="27.7109375" customWidth="1"/>
    <col min="30" max="30" style="5005" width="3.8515625" customWidth="1"/>
    <col min="31" max="34" style="5005" width="9.140625"/>
  </cols>
  <sheetData>
    <row s="5007" customFormat="1" customHeight="1" ht="18">
      <c r="A1" s="904"/>
      <c r="B1" s="904"/>
      <c r="C1" s="904" t="s">
        <v>1914</v>
      </c>
      <c r="D1" s="904"/>
      <c r="E1" s="904"/>
      <c r="F1" s="904"/>
      <c r="G1" s="904"/>
      <c r="H1" s="904" t="s">
        <v>1915</v>
      </c>
      <c r="I1" s="904"/>
      <c r="J1" s="904"/>
      <c r="K1" s="904"/>
      <c r="L1" s="904"/>
      <c r="M1" s="904" t="s">
        <v>1916</v>
      </c>
      <c r="N1" s="904" t="s">
        <v>1917</v>
      </c>
      <c r="O1" s="2424" t="s">
        <v>1918</v>
      </c>
      <c r="P1" s="2424"/>
      <c r="Q1" s="2424"/>
      <c r="R1" s="2424"/>
      <c r="S1" s="2424"/>
      <c r="T1" s="2424" t="s">
        <v>1916</v>
      </c>
      <c r="U1" s="2424"/>
      <c r="V1" s="2424"/>
      <c r="W1" s="2424"/>
      <c r="X1" s="2424"/>
      <c r="Y1" s="1006"/>
      <c r="Z1" s="2424" t="s">
        <v>1919</v>
      </c>
      <c r="AA1" s="2424"/>
      <c r="AB1" s="2424"/>
      <c r="AC1" s="2424"/>
      <c r="AD1" s="2424"/>
    </row>
    <row customHeight="1" ht="18">
      <c r="A2" s="852"/>
      <c r="B2" s="852"/>
      <c r="C2" s="847" t="s">
        <v>705</v>
      </c>
      <c r="D2" s="847" t="s">
        <v>751</v>
      </c>
      <c r="E2" s="847" t="s">
        <v>803</v>
      </c>
      <c r="F2" s="847" t="s">
        <v>789</v>
      </c>
      <c r="G2" s="847" t="s">
        <v>1620</v>
      </c>
      <c r="H2" s="849"/>
      <c r="I2" s="849"/>
      <c r="J2" s="849"/>
      <c r="K2" s="849"/>
      <c r="L2" s="849"/>
      <c r="M2" s="849"/>
      <c r="N2" s="849"/>
      <c r="O2" s="847" t="s">
        <v>705</v>
      </c>
      <c r="P2" s="847" t="s">
        <v>751</v>
      </c>
      <c r="Q2" s="847" t="s">
        <v>789</v>
      </c>
      <c r="R2" s="847" t="s">
        <v>803</v>
      </c>
      <c r="S2" s="847" t="s">
        <v>1620</v>
      </c>
      <c r="T2" s="847" t="s">
        <v>705</v>
      </c>
      <c r="U2" s="847" t="s">
        <v>751</v>
      </c>
      <c r="V2" s="847" t="s">
        <v>789</v>
      </c>
      <c r="W2" s="847" t="s">
        <v>803</v>
      </c>
      <c r="X2" s="847" t="s">
        <v>1620</v>
      </c>
      <c r="Y2" s="847"/>
      <c r="Z2" s="847" t="s">
        <v>705</v>
      </c>
      <c r="AA2" s="856" t="s">
        <v>751</v>
      </c>
      <c r="AB2" s="847" t="s">
        <v>789</v>
      </c>
      <c r="AC2" s="847" t="s">
        <v>803</v>
      </c>
      <c r="AD2" s="847" t="s">
        <v>1620</v>
      </c>
    </row>
    <row customHeight="1" ht="162">
      <c r="A3" s="851" t="s">
        <v>22</v>
      </c>
      <c r="B3" s="851"/>
      <c r="C3" s="2428" t="s">
        <v>1920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1921</v>
      </c>
      <c r="AA3" s="849" t="s">
        <v>1922</v>
      </c>
      <c r="AB3" s="852" t="s">
        <v>1923</v>
      </c>
      <c r="AC3" s="852" t="s">
        <v>1924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1558</v>
      </c>
      <c r="D11" s="2431" t="s">
        <v>1554</v>
      </c>
      <c r="E11" s="2431" t="s">
        <v>1653</v>
      </c>
      <c r="F11" s="2431" t="s">
        <v>1925</v>
      </c>
      <c r="G11" s="2431"/>
      <c r="H11" s="904" t="s">
        <v>1926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1927</v>
      </c>
      <c r="U11" s="849" t="s">
        <v>1928</v>
      </c>
      <c r="V11" s="849"/>
      <c r="W11" s="849"/>
      <c r="X11" s="849"/>
      <c r="Y11" s="1007"/>
      <c r="Z11" s="852" t="s">
        <v>1929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1931</v>
      </c>
      <c r="U12" s="849" t="s">
        <v>1932</v>
      </c>
      <c r="V12" s="849"/>
      <c r="W12" s="849"/>
      <c r="X12" s="849"/>
      <c r="Y12" s="1007"/>
      <c r="Z12" s="852" t="s">
        <v>1933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1935</v>
      </c>
      <c r="U13" s="850" t="s">
        <v>1936</v>
      </c>
      <c r="V13" s="850"/>
      <c r="W13" s="850"/>
      <c r="X13" s="849"/>
      <c r="Y13" s="1007"/>
      <c r="Z13" s="852" t="s">
        <v>1937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1939</v>
      </c>
      <c r="AA14" s="855" t="s">
        <v>1939</v>
      </c>
      <c r="AB14" s="852"/>
      <c r="AC14" s="852"/>
      <c r="AD14" s="852"/>
    </row>
    <row customHeight="1" ht="108">
      <c r="A15" s="2425"/>
      <c r="B15" s="905">
        <v>5</v>
      </c>
      <c r="C15" s="2432"/>
      <c r="D15" s="2432"/>
      <c r="E15" s="2432"/>
      <c r="F15" s="2432"/>
      <c r="G15" s="2432"/>
      <c r="H15" s="2426" t="s">
        <v>1940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1926</v>
      </c>
      <c r="D18" s="974" t="s">
        <v>1926</v>
      </c>
      <c r="E18" s="849" t="s">
        <v>1926</v>
      </c>
      <c r="F18" s="849" t="s">
        <v>1926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1943</v>
      </c>
      <c r="U18" s="852" t="s">
        <v>1944</v>
      </c>
      <c r="V18" s="852" t="s">
        <v>1945</v>
      </c>
      <c r="W18" s="852" t="s">
        <v>1946</v>
      </c>
      <c r="X18" s="849"/>
      <c r="Y18" s="1007"/>
      <c r="Z18" s="852" t="s">
        <v>1947</v>
      </c>
      <c r="AA18" s="855" t="s">
        <v>1948</v>
      </c>
      <c r="AB18" s="855" t="s">
        <v>1948</v>
      </c>
      <c r="AC18" s="855" t="s">
        <v>1948</v>
      </c>
      <c r="AD18" s="852"/>
    </row>
    <row customHeight="1" ht="36">
      <c r="A19" s="851"/>
      <c r="B19" s="905">
        <v>2</v>
      </c>
      <c r="C19" s="849" t="s">
        <v>1930</v>
      </c>
      <c r="D19" s="974" t="s">
        <v>1930</v>
      </c>
      <c r="E19" s="849" t="s">
        <v>1930</v>
      </c>
      <c r="F19" s="849" t="s">
        <v>1930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1949</v>
      </c>
      <c r="U19" s="852" t="s">
        <v>1950</v>
      </c>
      <c r="V19" s="852" t="s">
        <v>1951</v>
      </c>
      <c r="W19" s="852" t="s">
        <v>1952</v>
      </c>
      <c r="X19" s="849"/>
      <c r="Y19" s="1007"/>
      <c r="Z19" s="852" t="s">
        <v>1953</v>
      </c>
      <c r="AA19" s="855" t="s">
        <v>1953</v>
      </c>
      <c r="AB19" s="855" t="s">
        <v>1953</v>
      </c>
      <c r="AC19" s="855" t="s">
        <v>1953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1954</v>
      </c>
      <c r="U20" s="852" t="s">
        <v>1955</v>
      </c>
      <c r="V20" s="852" t="s">
        <v>1956</v>
      </c>
      <c r="W20" s="852" t="s">
        <v>1957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1958</v>
      </c>
      <c r="U21" s="852"/>
      <c r="V21" s="852"/>
      <c r="W21" s="852"/>
      <c r="X21" s="849"/>
      <c r="Y21" s="1007"/>
      <c r="Z21" s="852" t="s">
        <v>1959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1960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1961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1962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632</v>
      </c>
      <c r="R25" s="964" t="s">
        <v>297</v>
      </c>
      <c r="S25" s="964"/>
      <c r="T25" s="971" t="s">
        <v>1963</v>
      </c>
      <c r="U25" s="852" t="s">
        <v>1963</v>
      </c>
      <c r="V25" s="852" t="s">
        <v>1963</v>
      </c>
      <c r="W25" s="852" t="s">
        <v>1963</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1964</v>
      </c>
      <c r="R26" s="964" t="s">
        <v>615</v>
      </c>
      <c r="S26" s="964"/>
      <c r="T26" s="971" t="s">
        <v>1965</v>
      </c>
      <c r="U26" s="971" t="s">
        <v>1965</v>
      </c>
      <c r="V26" s="971" t="s">
        <v>1965</v>
      </c>
      <c r="W26" s="971" t="s">
        <v>1965</v>
      </c>
      <c r="X26" s="849"/>
      <c r="Y26" s="1007"/>
      <c r="Z26" s="852"/>
      <c r="AA26" s="855"/>
      <c r="AB26" s="852"/>
      <c r="AC26" s="852"/>
      <c r="AD26" s="852"/>
    </row>
    <row customHeight="1" ht="18">
      <c r="A27" s="851"/>
      <c r="B27" s="905">
        <v>10</v>
      </c>
      <c r="C27" s="849" t="s">
        <v>1966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1967</v>
      </c>
      <c r="R27" s="964" t="s">
        <v>617</v>
      </c>
      <c r="S27" s="964"/>
      <c r="T27" s="971" t="s">
        <v>1968</v>
      </c>
      <c r="U27" s="971" t="s">
        <v>1968</v>
      </c>
      <c r="V27" s="971" t="s">
        <v>1968</v>
      </c>
      <c r="W27" s="971" t="s">
        <v>1968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300</v>
      </c>
      <c r="Q29" s="964"/>
      <c r="R29" s="964" t="s">
        <v>300</v>
      </c>
      <c r="S29" s="964"/>
      <c r="T29" s="971" t="s">
        <v>1970</v>
      </c>
      <c r="U29" s="852" t="s">
        <v>1970</v>
      </c>
      <c r="V29" s="852"/>
      <c r="W29" s="852" t="s">
        <v>1970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1971</v>
      </c>
      <c r="U30" s="852" t="s">
        <v>1971</v>
      </c>
      <c r="V30" s="852" t="s">
        <v>1971</v>
      </c>
      <c r="W30" s="852" t="s">
        <v>1971</v>
      </c>
      <c r="X30" s="849"/>
      <c r="Y30" s="1007"/>
      <c r="Z30" s="852"/>
      <c r="AA30" s="855" t="s">
        <v>1972</v>
      </c>
      <c r="AB30" s="855" t="s">
        <v>1972</v>
      </c>
      <c r="AC30" s="855" t="s">
        <v>1972</v>
      </c>
      <c r="AD30" s="852"/>
    </row>
    <row customHeight="1" ht="18">
      <c r="A31" s="851"/>
      <c r="B31" s="905">
        <v>14</v>
      </c>
      <c r="C31" s="849" t="s">
        <v>1973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1974</v>
      </c>
      <c r="P31" s="964" t="s">
        <v>628</v>
      </c>
      <c r="Q31" s="964" t="s">
        <v>1974</v>
      </c>
      <c r="R31" s="964" t="s">
        <v>628</v>
      </c>
      <c r="S31" s="964"/>
      <c r="T31" s="972" t="s">
        <v>1975</v>
      </c>
      <c r="U31" s="852" t="s">
        <v>1975</v>
      </c>
      <c r="V31" s="852" t="s">
        <v>1975</v>
      </c>
      <c r="W31" s="852" t="s">
        <v>1975</v>
      </c>
      <c r="X31" s="849"/>
      <c r="Y31" s="1007"/>
      <c r="Z31" s="852"/>
      <c r="AA31" s="855"/>
      <c r="AB31" s="855"/>
      <c r="AC31" s="855"/>
      <c r="AD31" s="852"/>
    </row>
    <row customHeight="1" ht="36">
      <c r="A32" s="851"/>
      <c r="B32" s="905">
        <v>15</v>
      </c>
      <c r="C32" s="849" t="s">
        <v>1976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1977</v>
      </c>
      <c r="P32" s="964" t="s">
        <v>630</v>
      </c>
      <c r="Q32" s="964" t="s">
        <v>1977</v>
      </c>
      <c r="R32" s="964" t="s">
        <v>630</v>
      </c>
      <c r="S32" s="964"/>
      <c r="T32" s="973" t="s">
        <v>1978</v>
      </c>
      <c r="U32" s="852" t="s">
        <v>1978</v>
      </c>
      <c r="V32" s="852" t="s">
        <v>1978</v>
      </c>
      <c r="W32" s="852" t="s">
        <v>1978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1979</v>
      </c>
      <c r="U33" s="852" t="s">
        <v>1979</v>
      </c>
      <c r="V33" s="852" t="s">
        <v>1979</v>
      </c>
      <c r="W33" s="852" t="s">
        <v>1980</v>
      </c>
      <c r="X33" s="849"/>
      <c r="Y33" s="1007"/>
      <c r="Z33" s="852"/>
      <c r="AA33" s="855" t="s">
        <v>1981</v>
      </c>
      <c r="AB33" s="855" t="s">
        <v>1981</v>
      </c>
      <c r="AC33" s="855" t="s">
        <v>1981</v>
      </c>
      <c r="AD33" s="852"/>
    </row>
    <row customHeight="1" ht="27">
      <c r="A34" s="851"/>
      <c r="B34" s="905">
        <v>17</v>
      </c>
      <c r="C34" s="849" t="s">
        <v>1982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1983</v>
      </c>
      <c r="P34" s="964" t="s">
        <v>1964</v>
      </c>
      <c r="Q34" s="964" t="s">
        <v>1983</v>
      </c>
      <c r="R34" s="964" t="s">
        <v>1964</v>
      </c>
      <c r="S34" s="964"/>
      <c r="T34" s="973" t="s">
        <v>1984</v>
      </c>
      <c r="U34" s="852" t="s">
        <v>1984</v>
      </c>
      <c r="V34" s="852" t="s">
        <v>1984</v>
      </c>
      <c r="W34" s="852" t="s">
        <v>1985</v>
      </c>
      <c r="X34" s="849"/>
      <c r="Y34" s="1007"/>
      <c r="Z34" s="852"/>
      <c r="AA34" s="855"/>
      <c r="AB34" s="852"/>
      <c r="AC34" s="852"/>
      <c r="AD34" s="852"/>
    </row>
    <row customHeight="1" ht="45">
      <c r="A35" s="851"/>
      <c r="B35" s="905">
        <v>18</v>
      </c>
      <c r="C35" s="849" t="s">
        <v>1986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1987</v>
      </c>
      <c r="P35" s="964" t="s">
        <v>1967</v>
      </c>
      <c r="Q35" s="964" t="s">
        <v>1987</v>
      </c>
      <c r="R35" s="964" t="s">
        <v>1967</v>
      </c>
      <c r="S35" s="964"/>
      <c r="T35" s="971" t="s">
        <v>1988</v>
      </c>
      <c r="U35" s="852" t="s">
        <v>1988</v>
      </c>
      <c r="V35" s="852" t="s">
        <v>1988</v>
      </c>
      <c r="W35" s="852" t="s">
        <v>1988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1989</v>
      </c>
      <c r="U36" s="852" t="s">
        <v>1989</v>
      </c>
      <c r="V36" s="852" t="s">
        <v>1989</v>
      </c>
      <c r="W36" s="852" t="s">
        <v>1989</v>
      </c>
      <c r="X36" s="849"/>
      <c r="Y36" s="1007"/>
      <c r="Z36" s="852"/>
      <c r="AA36" s="855"/>
      <c r="AB36" s="852"/>
      <c r="AC36" s="852"/>
      <c r="AD36" s="852"/>
    </row>
    <row customHeight="1" ht="18">
      <c r="A37" s="851"/>
      <c r="B37" s="905">
        <v>20</v>
      </c>
      <c r="C37" s="849" t="s">
        <v>1990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1991</v>
      </c>
      <c r="P37" s="964" t="s">
        <v>1974</v>
      </c>
      <c r="Q37" s="964" t="s">
        <v>1991</v>
      </c>
      <c r="R37" s="964" t="s">
        <v>1974</v>
      </c>
      <c r="S37" s="964"/>
      <c r="T37" s="971" t="s">
        <v>1992</v>
      </c>
      <c r="U37" s="852" t="s">
        <v>1992</v>
      </c>
      <c r="V37" s="852" t="s">
        <v>1992</v>
      </c>
      <c r="W37" s="852" t="s">
        <v>1992</v>
      </c>
      <c r="X37" s="849"/>
      <c r="Y37" s="1007"/>
      <c r="Z37" s="852"/>
      <c r="AA37" s="855"/>
      <c r="AB37" s="852"/>
      <c r="AC37" s="852"/>
      <c r="AD37" s="852"/>
    </row>
    <row customHeight="1" ht="18">
      <c r="A38" s="851"/>
      <c r="B38" s="905">
        <v>21</v>
      </c>
      <c r="C38" s="849" t="s">
        <v>1993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1994</v>
      </c>
      <c r="P38" s="964" t="s">
        <v>1977</v>
      </c>
      <c r="Q38" s="964" t="s">
        <v>1994</v>
      </c>
      <c r="R38" s="964" t="s">
        <v>1977</v>
      </c>
      <c r="S38" s="964"/>
      <c r="T38" s="971" t="s">
        <v>1995</v>
      </c>
      <c r="U38" s="852" t="s">
        <v>1995</v>
      </c>
      <c r="V38" s="852" t="s">
        <v>1995</v>
      </c>
      <c r="W38" s="852" t="s">
        <v>1995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1996</v>
      </c>
      <c r="U39" s="852" t="s">
        <v>1997</v>
      </c>
      <c r="V39" s="852" t="s">
        <v>1998</v>
      </c>
      <c r="W39" s="852" t="s">
        <v>1999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2000</v>
      </c>
      <c r="P40" s="964" t="s">
        <v>638</v>
      </c>
      <c r="Q40" s="964" t="s">
        <v>2000</v>
      </c>
      <c r="R40" s="964" t="s">
        <v>638</v>
      </c>
      <c r="S40" s="964"/>
      <c r="T40" s="849" t="s">
        <v>2001</v>
      </c>
      <c r="U40" s="849" t="s">
        <v>2001</v>
      </c>
      <c r="V40" s="849" t="s">
        <v>2001</v>
      </c>
      <c r="W40" s="849" t="s">
        <v>2001</v>
      </c>
      <c r="X40" s="849"/>
      <c r="Y40" s="1007"/>
      <c r="Z40" s="852" t="s">
        <v>2002</v>
      </c>
      <c r="AA40" s="855" t="s">
        <v>2002</v>
      </c>
      <c r="AB40" s="855" t="s">
        <v>2002</v>
      </c>
      <c r="AC40" s="855" t="s">
        <v>2002</v>
      </c>
      <c r="AD40" s="852"/>
    </row>
    <row customHeight="1" ht="27">
      <c r="A41" s="851"/>
      <c r="B41" s="905">
        <v>24</v>
      </c>
      <c r="C41" s="849" t="s">
        <v>2003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2004</v>
      </c>
      <c r="P41" s="964" t="s">
        <v>1991</v>
      </c>
      <c r="Q41" s="964" t="s">
        <v>2004</v>
      </c>
      <c r="R41" s="964" t="s">
        <v>1991</v>
      </c>
      <c r="S41" s="964"/>
      <c r="T41" s="849" t="s">
        <v>2005</v>
      </c>
      <c r="U41" s="849" t="s">
        <v>2005</v>
      </c>
      <c r="V41" s="849" t="s">
        <v>2005</v>
      </c>
      <c r="W41" s="849" t="s">
        <v>2005</v>
      </c>
      <c r="X41" s="849"/>
      <c r="Y41" s="1007"/>
      <c r="Z41" s="852" t="s">
        <v>2006</v>
      </c>
      <c r="AA41" s="852" t="s">
        <v>2006</v>
      </c>
      <c r="AB41" s="852" t="s">
        <v>2006</v>
      </c>
      <c r="AC41" s="852" t="s">
        <v>2006</v>
      </c>
      <c r="AD41" s="852"/>
    </row>
    <row customHeight="1" ht="27">
      <c r="A42" s="851"/>
      <c r="B42" s="905">
        <v>25</v>
      </c>
      <c r="C42" s="849" t="s">
        <v>2007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2008</v>
      </c>
      <c r="P42" s="964" t="s">
        <v>1994</v>
      </c>
      <c r="Q42" s="964" t="s">
        <v>2008</v>
      </c>
      <c r="R42" s="964" t="s">
        <v>1994</v>
      </c>
      <c r="S42" s="964"/>
      <c r="T42" s="849" t="s">
        <v>2009</v>
      </c>
      <c r="U42" s="849" t="s">
        <v>2009</v>
      </c>
      <c r="V42" s="849" t="s">
        <v>2009</v>
      </c>
      <c r="W42" s="849" t="s">
        <v>2009</v>
      </c>
      <c r="X42" s="849"/>
      <c r="Y42" s="1007"/>
      <c r="Z42" s="852" t="s">
        <v>2010</v>
      </c>
      <c r="AA42" s="852" t="s">
        <v>2010</v>
      </c>
      <c r="AB42" s="852" t="s">
        <v>2010</v>
      </c>
      <c r="AC42" s="852" t="s">
        <v>2010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2011</v>
      </c>
      <c r="P43" s="964" t="s">
        <v>642</v>
      </c>
      <c r="Q43" s="964" t="s">
        <v>2011</v>
      </c>
      <c r="R43" s="964" t="s">
        <v>642</v>
      </c>
      <c r="S43" s="964"/>
      <c r="T43" s="849" t="s">
        <v>2012</v>
      </c>
      <c r="U43" s="849" t="s">
        <v>2012</v>
      </c>
      <c r="V43" s="849" t="s">
        <v>2012</v>
      </c>
      <c r="W43" s="849" t="s">
        <v>2012</v>
      </c>
      <c r="X43" s="849"/>
      <c r="Y43" s="1007"/>
      <c r="Z43" s="852" t="s">
        <v>2013</v>
      </c>
      <c r="AA43" s="852" t="s">
        <v>2013</v>
      </c>
      <c r="AB43" s="852" t="s">
        <v>2013</v>
      </c>
      <c r="AC43" s="852" t="s">
        <v>2013</v>
      </c>
      <c r="AD43" s="852"/>
    </row>
    <row customHeight="1" ht="27">
      <c r="A44" s="851"/>
      <c r="B44" s="905">
        <v>27</v>
      </c>
      <c r="C44" s="849" t="s">
        <v>2014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2015</v>
      </c>
      <c r="P44" s="964" t="s">
        <v>2016</v>
      </c>
      <c r="Q44" s="964" t="s">
        <v>2015</v>
      </c>
      <c r="R44" s="964" t="s">
        <v>2016</v>
      </c>
      <c r="S44" s="964"/>
      <c r="T44" s="849" t="s">
        <v>2005</v>
      </c>
      <c r="U44" s="849" t="s">
        <v>2005</v>
      </c>
      <c r="V44" s="849" t="s">
        <v>2005</v>
      </c>
      <c r="W44" s="849" t="s">
        <v>2005</v>
      </c>
      <c r="X44" s="849"/>
      <c r="Y44" s="1007"/>
      <c r="Z44" s="852" t="s">
        <v>2017</v>
      </c>
      <c r="AA44" s="852" t="s">
        <v>2017</v>
      </c>
      <c r="AB44" s="852" t="s">
        <v>2017</v>
      </c>
      <c r="AC44" s="852" t="s">
        <v>2017</v>
      </c>
      <c r="AD44" s="852"/>
    </row>
    <row customHeight="1" ht="27">
      <c r="A45" s="851"/>
      <c r="B45" s="905">
        <v>28</v>
      </c>
      <c r="C45" s="849" t="s">
        <v>2018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2019</v>
      </c>
      <c r="P45" s="964" t="s">
        <v>2020</v>
      </c>
      <c r="Q45" s="964" t="s">
        <v>2019</v>
      </c>
      <c r="R45" s="964" t="s">
        <v>2020</v>
      </c>
      <c r="S45" s="964"/>
      <c r="T45" s="849" t="s">
        <v>2009</v>
      </c>
      <c r="U45" s="849" t="s">
        <v>2009</v>
      </c>
      <c r="V45" s="849" t="s">
        <v>2009</v>
      </c>
      <c r="W45" s="849" t="s">
        <v>2009</v>
      </c>
      <c r="X45" s="849"/>
      <c r="Y45" s="1007"/>
      <c r="Z45" s="852" t="s">
        <v>2021</v>
      </c>
      <c r="AA45" s="852" t="s">
        <v>2021</v>
      </c>
      <c r="AB45" s="852" t="s">
        <v>2021</v>
      </c>
      <c r="AC45" s="852" t="s">
        <v>2021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2022</v>
      </c>
      <c r="P46" s="964" t="s">
        <v>2000</v>
      </c>
      <c r="Q46" s="964" t="s">
        <v>2022</v>
      </c>
      <c r="R46" s="964" t="s">
        <v>2000</v>
      </c>
      <c r="S46" s="964"/>
      <c r="T46" s="849" t="s">
        <v>2023</v>
      </c>
      <c r="U46" s="849" t="s">
        <v>2023</v>
      </c>
      <c r="V46" s="849" t="s">
        <v>2023</v>
      </c>
      <c r="W46" s="849" t="s">
        <v>2023</v>
      </c>
      <c r="X46" s="849"/>
      <c r="Y46" s="1007"/>
      <c r="Z46" s="852" t="s">
        <v>2024</v>
      </c>
      <c r="AA46" s="852" t="s">
        <v>2025</v>
      </c>
      <c r="AB46" s="852" t="s">
        <v>2025</v>
      </c>
      <c r="AC46" s="852" t="s">
        <v>2025</v>
      </c>
      <c r="AD46" s="852"/>
    </row>
    <row customHeight="1" ht="54">
      <c r="A47" s="851"/>
      <c r="B47" s="905">
        <v>30</v>
      </c>
      <c r="C47" s="849" t="s">
        <v>2026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2027</v>
      </c>
      <c r="P47" s="964" t="s">
        <v>2004</v>
      </c>
      <c r="Q47" s="964" t="s">
        <v>2027</v>
      </c>
      <c r="R47" s="964" t="s">
        <v>2004</v>
      </c>
      <c r="S47" s="964"/>
      <c r="T47" s="849" t="s">
        <v>2028</v>
      </c>
      <c r="U47" s="849" t="s">
        <v>2028</v>
      </c>
      <c r="V47" s="849" t="s">
        <v>2028</v>
      </c>
      <c r="W47" s="849" t="s">
        <v>2028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2011</v>
      </c>
      <c r="Q48" s="964" t="s">
        <v>2029</v>
      </c>
      <c r="R48" s="964" t="s">
        <v>2011</v>
      </c>
      <c r="S48" s="964"/>
      <c r="T48" s="849"/>
      <c r="U48" s="849" t="s">
        <v>2030</v>
      </c>
      <c r="V48" s="849" t="s">
        <v>2031</v>
      </c>
      <c r="W48" s="849" t="s">
        <v>2031</v>
      </c>
      <c r="X48" s="849"/>
      <c r="Y48" s="1007"/>
      <c r="Z48" s="852"/>
      <c r="AA48" s="855" t="s">
        <v>2025</v>
      </c>
      <c r="AB48" s="855" t="s">
        <v>2025</v>
      </c>
      <c r="AC48" s="855" t="s">
        <v>2025</v>
      </c>
      <c r="AD48" s="852"/>
    </row>
    <row customHeight="1" ht="54">
      <c r="A49" s="851"/>
      <c r="B49" s="905">
        <v>32</v>
      </c>
      <c r="C49" s="849" t="s">
        <v>2032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2015</v>
      </c>
      <c r="Q49" s="964" t="s">
        <v>2033</v>
      </c>
      <c r="R49" s="964" t="s">
        <v>2015</v>
      </c>
      <c r="S49" s="964"/>
      <c r="T49" s="849"/>
      <c r="U49" s="849" t="s">
        <v>2028</v>
      </c>
      <c r="V49" s="849" t="s">
        <v>2028</v>
      </c>
      <c r="W49" s="849" t="s">
        <v>2028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2029</v>
      </c>
      <c r="P50" s="964" t="s">
        <v>2022</v>
      </c>
      <c r="Q50" s="964" t="s">
        <v>2034</v>
      </c>
      <c r="R50" s="964" t="s">
        <v>2022</v>
      </c>
      <c r="S50" s="964"/>
      <c r="T50" s="849" t="s">
        <v>2035</v>
      </c>
      <c r="U50" s="849" t="s">
        <v>2036</v>
      </c>
      <c r="V50" s="849" t="s">
        <v>2037</v>
      </c>
      <c r="W50" s="849" t="s">
        <v>2038</v>
      </c>
      <c r="X50" s="849"/>
      <c r="Y50" s="1007"/>
      <c r="Z50" s="852" t="s">
        <v>2039</v>
      </c>
      <c r="AA50" s="855" t="s">
        <v>2040</v>
      </c>
      <c r="AB50" s="855" t="s">
        <v>2040</v>
      </c>
      <c r="AC50" s="855" t="s">
        <v>2040</v>
      </c>
      <c r="AD50" s="852"/>
    </row>
    <row customHeight="1" ht="27">
      <c r="A51" s="851"/>
      <c r="B51" s="905">
        <v>34</v>
      </c>
      <c r="C51" s="849" t="s">
        <v>2041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2042</v>
      </c>
      <c r="U51" s="849"/>
      <c r="V51" s="849"/>
      <c r="W51" s="849"/>
      <c r="X51" s="849"/>
      <c r="Y51" s="1007"/>
      <c r="Z51" s="852"/>
      <c r="AA51" s="855"/>
      <c r="AB51" s="855"/>
      <c r="AC51" s="855"/>
      <c r="AD51" s="852"/>
    </row>
    <row customHeight="1" ht="36">
      <c r="A52" s="851"/>
      <c r="B52" s="905">
        <v>35</v>
      </c>
      <c r="C52" s="849" t="s">
        <v>1934</v>
      </c>
      <c r="D52" s="974" t="s">
        <v>1934</v>
      </c>
      <c r="E52" s="849" t="s">
        <v>1934</v>
      </c>
      <c r="F52" s="849" t="s">
        <v>1934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2043</v>
      </c>
      <c r="U52" s="849" t="s">
        <v>2044</v>
      </c>
      <c r="V52" s="849" t="s">
        <v>2045</v>
      </c>
      <c r="W52" s="849" t="s">
        <v>2046</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316</v>
      </c>
      <c r="Q53" s="964" t="s">
        <v>316</v>
      </c>
      <c r="R53" s="964" t="s">
        <v>316</v>
      </c>
      <c r="S53" s="964"/>
      <c r="T53" s="849" t="s">
        <v>2047</v>
      </c>
      <c r="U53" s="849" t="s">
        <v>2047</v>
      </c>
      <c r="V53" s="849" t="s">
        <v>2047</v>
      </c>
      <c r="W53" s="849" t="s">
        <v>2047</v>
      </c>
      <c r="X53" s="849"/>
      <c r="Y53" s="1007"/>
      <c r="Z53" s="852"/>
      <c r="AA53" s="855"/>
      <c r="AB53" s="852"/>
      <c r="AC53" s="852"/>
      <c r="AD53" s="852"/>
    </row>
    <row customHeight="1" ht="18">
      <c r="A54" s="851"/>
      <c r="B54" s="905">
        <v>37</v>
      </c>
      <c r="C54" s="849" t="s">
        <v>1940</v>
      </c>
      <c r="D54" s="974" t="s">
        <v>1940</v>
      </c>
      <c r="E54" s="849" t="s">
        <v>1940</v>
      </c>
      <c r="F54" s="849" t="s">
        <v>1940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650</v>
      </c>
      <c r="Q55" s="964" t="s">
        <v>650</v>
      </c>
      <c r="R55" s="964" t="s">
        <v>650</v>
      </c>
      <c r="S55" s="964"/>
      <c r="T55" s="849" t="s">
        <v>2048</v>
      </c>
      <c r="U55" s="849" t="s">
        <v>2049</v>
      </c>
      <c r="V55" s="849" t="s">
        <v>2049</v>
      </c>
      <c r="W55" s="849" t="s">
        <v>2049</v>
      </c>
      <c r="X55" s="849"/>
      <c r="Y55" s="1007"/>
      <c r="Z55" s="852" t="s">
        <v>2050</v>
      </c>
      <c r="AA55" s="852" t="s">
        <v>2050</v>
      </c>
      <c r="AB55" s="852" t="s">
        <v>2050</v>
      </c>
      <c r="AC55" s="852" t="s">
        <v>2050</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2051</v>
      </c>
      <c r="U56" s="849" t="s">
        <v>2052</v>
      </c>
      <c r="V56" s="849" t="s">
        <v>2052</v>
      </c>
      <c r="W56" s="849" t="s">
        <v>2052</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2053</v>
      </c>
      <c r="P57" s="964" t="s">
        <v>656</v>
      </c>
      <c r="Q57" s="964" t="s">
        <v>656</v>
      </c>
      <c r="R57" s="964" t="s">
        <v>656</v>
      </c>
      <c r="S57" s="964"/>
      <c r="T57" s="849" t="s">
        <v>2054</v>
      </c>
      <c r="U57" s="849" t="s">
        <v>2055</v>
      </c>
      <c r="V57" s="849" t="s">
        <v>2055</v>
      </c>
      <c r="W57" s="849" t="s">
        <v>2055</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693</v>
      </c>
      <c r="Q58" s="964" t="s">
        <v>693</v>
      </c>
      <c r="R58" s="964" t="s">
        <v>693</v>
      </c>
      <c r="S58" s="964"/>
      <c r="T58" s="849" t="s">
        <v>2056</v>
      </c>
      <c r="U58" s="849" t="s">
        <v>2056</v>
      </c>
      <c r="V58" s="849" t="s">
        <v>2056</v>
      </c>
      <c r="W58" s="849" t="s">
        <v>2056</v>
      </c>
      <c r="X58" s="849"/>
      <c r="Y58" s="1007"/>
      <c r="Z58" s="852"/>
      <c r="AA58" s="855"/>
      <c r="AB58" s="852"/>
      <c r="AC58" s="852"/>
      <c r="AD58" s="852"/>
    </row>
    <row customHeight="1" ht="36">
      <c r="A59" s="851"/>
      <c r="B59" s="905">
        <v>42</v>
      </c>
      <c r="C59" s="849">
        <v>3</v>
      </c>
      <c r="D59" s="974" t="s">
        <v>2041</v>
      </c>
      <c r="E59" s="849" t="s">
        <v>2041</v>
      </c>
      <c r="F59" s="849" t="s">
        <v>2041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2057</v>
      </c>
      <c r="V59" s="849" t="s">
        <v>2058</v>
      </c>
      <c r="W59" s="849" t="s">
        <v>2059</v>
      </c>
      <c r="X59" s="849"/>
      <c r="Y59" s="1007"/>
      <c r="Z59" s="852"/>
      <c r="AA59" s="855"/>
      <c r="AB59" s="852"/>
      <c r="AC59" s="852"/>
      <c r="AD59" s="852"/>
    </row>
    <row customHeight="1" ht="81">
      <c r="A60" s="851"/>
      <c r="B60" s="905">
        <v>43</v>
      </c>
      <c r="C60" s="849" t="s">
        <v>2060</v>
      </c>
      <c r="D60" s="974" t="s">
        <v>2060</v>
      </c>
      <c r="E60" s="849" t="s">
        <v>2060</v>
      </c>
      <c r="F60" s="849" t="s">
        <v>2060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2061</v>
      </c>
      <c r="AA60" s="855" t="s">
        <v>2062</v>
      </c>
      <c r="AB60" s="852" t="s">
        <v>2063</v>
      </c>
      <c r="AC60" s="852" t="s">
        <v>2062</v>
      </c>
      <c r="AD60" s="852"/>
    </row>
    <row customHeight="1" ht="9">
      <c r="A61" s="851"/>
      <c r="B61" s="905">
        <v>44</v>
      </c>
      <c r="C61" s="849"/>
      <c r="D61" s="974" t="s">
        <v>2064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2065</v>
      </c>
      <c r="V61" s="849"/>
      <c r="W61" s="849"/>
      <c r="X61" s="849"/>
      <c r="Y61" s="1007"/>
      <c r="Z61" s="852"/>
      <c r="AA61" s="855"/>
      <c r="AB61" s="852"/>
      <c r="AC61" s="852"/>
      <c r="AD61" s="852"/>
    </row>
    <row customHeight="1" ht="9">
      <c r="A62" s="851"/>
      <c r="B62" s="905">
        <v>45</v>
      </c>
      <c r="C62" s="849"/>
      <c r="D62" s="974" t="s">
        <v>2066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2067</v>
      </c>
      <c r="V62" s="849"/>
      <c r="W62" s="849"/>
      <c r="X62" s="849"/>
      <c r="Y62" s="1007"/>
      <c r="Z62" s="852"/>
      <c r="AA62" s="855"/>
      <c r="AB62" s="852"/>
      <c r="AC62" s="852"/>
      <c r="AD62" s="852"/>
    </row>
    <row customHeight="1" ht="18">
      <c r="A63" s="851"/>
      <c r="B63" s="905">
        <v>46</v>
      </c>
      <c r="C63" s="849"/>
      <c r="D63" s="974" t="s">
        <v>2068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2069</v>
      </c>
      <c r="V63" s="849"/>
      <c r="W63" s="849"/>
      <c r="X63" s="849"/>
      <c r="Y63" s="1007"/>
      <c r="Z63" s="852"/>
      <c r="AA63" s="855"/>
      <c r="AB63" s="852"/>
      <c r="AC63" s="852"/>
      <c r="AD63" s="852"/>
    </row>
    <row customHeight="1" ht="18">
      <c r="A64" s="851"/>
      <c r="B64" s="905">
        <v>47</v>
      </c>
      <c r="C64" s="849"/>
      <c r="D64" s="974" t="s">
        <v>2070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2071</v>
      </c>
      <c r="V64" s="849"/>
      <c r="W64" s="849"/>
      <c r="X64" s="849"/>
      <c r="Y64" s="1007"/>
      <c r="Z64" s="852"/>
      <c r="AA64" s="855" t="s">
        <v>2072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1982</v>
      </c>
      <c r="Q65" s="964"/>
      <c r="R65" s="964"/>
      <c r="S65" s="964"/>
      <c r="T65" s="849"/>
      <c r="U65" s="849" t="s">
        <v>2073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1986</v>
      </c>
      <c r="Q66" s="964"/>
      <c r="R66" s="964"/>
      <c r="S66" s="964"/>
      <c r="T66" s="849"/>
      <c r="U66" s="849" t="s">
        <v>2074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2075</v>
      </c>
      <c r="Q67" s="964"/>
      <c r="R67" s="964"/>
      <c r="S67" s="964"/>
      <c r="T67" s="849"/>
      <c r="U67" s="849" t="s">
        <v>2076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2077</v>
      </c>
      <c r="Q68" s="964"/>
      <c r="R68" s="964"/>
      <c r="S68" s="964"/>
      <c r="T68" s="849"/>
      <c r="U68" s="849" t="s">
        <v>2078</v>
      </c>
      <c r="V68" s="849"/>
      <c r="W68" s="849"/>
      <c r="X68" s="849"/>
      <c r="Y68" s="1007"/>
      <c r="Z68" s="852"/>
      <c r="AA68" s="855"/>
      <c r="AB68" s="852"/>
      <c r="AC68" s="852"/>
      <c r="AD68" s="852"/>
    </row>
    <row customHeight="1" ht="9">
      <c r="A69" s="851"/>
      <c r="B69" s="905">
        <v>52</v>
      </c>
      <c r="C69" s="849"/>
      <c r="D69" s="974" t="s">
        <v>2079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2080</v>
      </c>
      <c r="V69" s="849"/>
      <c r="W69" s="849"/>
      <c r="X69" s="849"/>
      <c r="Y69" s="1007"/>
      <c r="Z69" s="852"/>
      <c r="AA69" s="855"/>
      <c r="AB69" s="852"/>
      <c r="AC69" s="852"/>
      <c r="AD69" s="852"/>
    </row>
    <row customHeight="1" ht="27">
      <c r="A70" s="851"/>
      <c r="B70" s="905">
        <v>53</v>
      </c>
      <c r="C70" s="849"/>
      <c r="D70" s="974"/>
      <c r="E70" s="849" t="s">
        <v>2064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2081</v>
      </c>
      <c r="W70" s="849"/>
      <c r="X70" s="849"/>
      <c r="Y70" s="1007"/>
      <c r="Z70" s="852"/>
      <c r="AA70" s="855"/>
      <c r="AB70" s="852"/>
      <c r="AC70" s="852"/>
      <c r="AD70" s="852"/>
    </row>
    <row customHeight="1" ht="36">
      <c r="A71" s="851"/>
      <c r="B71" s="905">
        <v>54</v>
      </c>
      <c r="C71" s="849"/>
      <c r="D71" s="974"/>
      <c r="E71" s="849" t="s">
        <v>2066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2082</v>
      </c>
      <c r="W71" s="849"/>
      <c r="X71" s="849"/>
      <c r="Y71" s="1007"/>
      <c r="Z71" s="852"/>
      <c r="AA71" s="855"/>
      <c r="AB71" s="852"/>
      <c r="AC71" s="852"/>
      <c r="AD71" s="852"/>
    </row>
    <row customHeight="1" ht="27">
      <c r="A72" s="851"/>
      <c r="B72" s="905">
        <v>55</v>
      </c>
      <c r="C72" s="849"/>
      <c r="D72" s="974"/>
      <c r="E72" s="849" t="s">
        <v>2068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2083</v>
      </c>
      <c r="W72" s="849"/>
      <c r="X72" s="849"/>
      <c r="Y72" s="1007"/>
      <c r="Z72" s="852"/>
      <c r="AA72" s="855"/>
      <c r="AB72" s="852"/>
      <c r="AC72" s="852"/>
      <c r="AD72" s="852"/>
    </row>
    <row customHeight="1" ht="36">
      <c r="A73" s="851"/>
      <c r="B73" s="905">
        <v>56</v>
      </c>
      <c r="C73" s="849"/>
      <c r="D73" s="974"/>
      <c r="E73" s="849" t="s">
        <v>2070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2084</v>
      </c>
      <c r="W73" s="849"/>
      <c r="X73" s="849"/>
      <c r="Y73" s="1007"/>
      <c r="Z73" s="852"/>
      <c r="AA73" s="855"/>
      <c r="AB73" s="852"/>
      <c r="AC73" s="852"/>
      <c r="AD73" s="852"/>
    </row>
    <row customHeight="1" ht="18">
      <c r="A74" s="851"/>
      <c r="B74" s="905">
        <v>57</v>
      </c>
      <c r="C74" s="849"/>
      <c r="D74" s="974"/>
      <c r="E74" s="849" t="s">
        <v>2079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2085</v>
      </c>
      <c r="W74" s="849"/>
      <c r="X74" s="849"/>
      <c r="Y74" s="1007"/>
      <c r="Z74" s="852"/>
      <c r="AA74" s="855"/>
      <c r="AB74" s="852"/>
      <c r="AC74" s="852"/>
      <c r="AD74" s="852"/>
    </row>
    <row customHeight="1" ht="18">
      <c r="A75" s="851"/>
      <c r="B75" s="905">
        <v>58</v>
      </c>
      <c r="C75" s="849"/>
      <c r="D75" s="974"/>
      <c r="E75" s="849"/>
      <c r="F75" s="849" t="s">
        <v>2064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2086</v>
      </c>
      <c r="X75" s="849"/>
      <c r="Y75" s="1007"/>
      <c r="Z75" s="852"/>
      <c r="AA75" s="855"/>
      <c r="AB75" s="852"/>
      <c r="AC75" s="852"/>
      <c r="AD75" s="852"/>
    </row>
    <row customHeight="1" ht="36">
      <c r="A76" s="851"/>
      <c r="B76" s="905">
        <v>59</v>
      </c>
      <c r="C76" s="849"/>
      <c r="D76" s="974"/>
      <c r="E76" s="849"/>
      <c r="F76" s="849" t="s">
        <v>2066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2087</v>
      </c>
      <c r="X76" s="849"/>
      <c r="Y76" s="1007"/>
      <c r="Z76" s="852"/>
      <c r="AA76" s="855"/>
      <c r="AB76" s="852"/>
      <c r="AC76" s="852"/>
      <c r="AD76" s="852"/>
    </row>
    <row customHeight="1" ht="18">
      <c r="A77" s="851"/>
      <c r="B77" s="905">
        <v>60</v>
      </c>
      <c r="C77" s="849"/>
      <c r="D77" s="974"/>
      <c r="E77" s="849"/>
      <c r="F77" s="849" t="s">
        <v>2068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2088</v>
      </c>
      <c r="X77" s="849"/>
      <c r="Y77" s="1007"/>
      <c r="Z77" s="852"/>
      <c r="AA77" s="855"/>
      <c r="AB77" s="852"/>
      <c r="AC77" s="852"/>
      <c r="AD77" s="852"/>
    </row>
    <row customHeight="1" ht="72">
      <c r="A78" s="851"/>
      <c r="B78" s="905">
        <v>61</v>
      </c>
      <c r="C78" s="849" t="s">
        <v>2064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2089</v>
      </c>
      <c r="U78" s="849"/>
      <c r="V78" s="849"/>
      <c r="W78" s="849"/>
      <c r="X78" s="849"/>
      <c r="Y78" s="1007"/>
      <c r="Z78" s="852" t="s">
        <v>2090</v>
      </c>
      <c r="AA78" s="855"/>
      <c r="AB78" s="852"/>
      <c r="AC78" s="852"/>
      <c r="AD78" s="852"/>
    </row>
    <row customHeight="1" ht="36">
      <c r="A79" s="851"/>
      <c r="B79" s="905">
        <v>62</v>
      </c>
      <c r="C79" s="849" t="s">
        <v>2066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2091</v>
      </c>
      <c r="U79" s="849"/>
      <c r="V79" s="849"/>
      <c r="W79" s="849"/>
      <c r="X79" s="849"/>
      <c r="Y79" s="1007"/>
      <c r="Z79" s="852" t="s">
        <v>2092</v>
      </c>
      <c r="AA79" s="855"/>
      <c r="AB79" s="852"/>
      <c r="AC79" s="852"/>
      <c r="AD79" s="852"/>
    </row>
    <row customHeight="1" ht="45">
      <c r="A80" s="851"/>
      <c r="B80" s="905">
        <v>63</v>
      </c>
      <c r="C80" s="849" t="s">
        <v>2068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2093</v>
      </c>
      <c r="U80" s="849"/>
      <c r="V80" s="849"/>
      <c r="W80" s="849"/>
      <c r="X80" s="849"/>
      <c r="Y80" s="1007"/>
      <c r="Z80" s="852" t="s">
        <v>2094</v>
      </c>
      <c r="AA80" s="855"/>
      <c r="AB80" s="852"/>
      <c r="AC80" s="852"/>
      <c r="AD80" s="852"/>
    </row>
    <row customHeight="1" ht="36">
      <c r="A81" s="851"/>
      <c r="B81" s="905">
        <v>64</v>
      </c>
      <c r="C81" s="849" t="s">
        <v>2070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1973</v>
      </c>
      <c r="P81" s="964"/>
      <c r="Q81" s="964"/>
      <c r="R81" s="964"/>
      <c r="S81" s="964"/>
      <c r="T81" s="849" t="s">
        <v>2095</v>
      </c>
      <c r="U81" s="849"/>
      <c r="V81" s="849"/>
      <c r="W81" s="849"/>
      <c r="X81" s="849"/>
      <c r="Y81" s="1007"/>
      <c r="Z81" s="852" t="s">
        <v>2096</v>
      </c>
      <c r="AA81" s="855"/>
      <c r="AB81" s="852"/>
      <c r="AC81" s="852"/>
      <c r="AD81" s="852"/>
    </row>
    <row customHeight="1" ht="90">
      <c r="A82" s="851"/>
      <c r="B82" s="905">
        <v>65</v>
      </c>
      <c r="C82" s="849" t="s">
        <v>2079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2097</v>
      </c>
      <c r="U82" s="849"/>
      <c r="V82" s="849"/>
      <c r="W82" s="849"/>
      <c r="X82" s="849"/>
      <c r="Y82" s="1007"/>
      <c r="Z82" s="852" t="s">
        <v>2098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1982</v>
      </c>
      <c r="P83" s="964"/>
      <c r="Q83" s="964"/>
      <c r="R83" s="964"/>
      <c r="S83" s="964"/>
      <c r="T83" s="849" t="s">
        <v>2099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2100</v>
      </c>
      <c r="P84" s="964"/>
      <c r="Q84" s="964"/>
      <c r="R84" s="964"/>
      <c r="S84" s="964"/>
      <c r="T84" s="849" t="s">
        <v>2101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1986</v>
      </c>
      <c r="P85" s="964"/>
      <c r="Q85" s="964"/>
      <c r="R85" s="964"/>
      <c r="S85" s="964"/>
      <c r="T85" s="849" t="s">
        <v>2102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2103</v>
      </c>
      <c r="P86" s="964"/>
      <c r="Q86" s="964"/>
      <c r="R86" s="964"/>
      <c r="S86" s="964"/>
      <c r="T86" s="849" t="s">
        <v>2104</v>
      </c>
      <c r="U86" s="849"/>
      <c r="V86" s="849"/>
      <c r="W86" s="849"/>
      <c r="X86" s="849"/>
      <c r="Y86" s="1007"/>
      <c r="Z86" s="852"/>
      <c r="AA86" s="855"/>
      <c r="AB86" s="852"/>
      <c r="AC86" s="852"/>
      <c r="AD86" s="852"/>
    </row>
    <row customHeight="1" ht="36">
      <c r="A87" s="851"/>
      <c r="B87" s="905">
        <v>70</v>
      </c>
      <c r="C87" s="849" t="s">
        <v>2105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2106</v>
      </c>
      <c r="U87" s="849"/>
      <c r="V87" s="849"/>
      <c r="W87" s="849"/>
      <c r="X87" s="849"/>
      <c r="Y87" s="1007"/>
      <c r="Z87" s="852"/>
      <c r="AA87" s="855"/>
      <c r="AB87" s="852"/>
      <c r="AC87" s="852"/>
      <c r="AD87" s="852"/>
    </row>
    <row customHeight="1" ht="18">
      <c r="A88" s="851"/>
      <c r="B88" s="905">
        <v>71</v>
      </c>
      <c r="C88" s="849" t="s">
        <v>2107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2108</v>
      </c>
      <c r="U88" s="849"/>
      <c r="V88" s="849"/>
      <c r="W88" s="849"/>
      <c r="X88" s="849"/>
      <c r="Y88" s="1007"/>
      <c r="Z88" s="852"/>
      <c r="AA88" s="855"/>
      <c r="AB88" s="852"/>
      <c r="AC88" s="852"/>
      <c r="AD88" s="852"/>
    </row>
    <row customHeight="1" ht="18">
      <c r="A89" s="851"/>
      <c r="B89" s="905">
        <v>72</v>
      </c>
      <c r="C89" s="849" t="s">
        <v>2109</v>
      </c>
      <c r="D89" s="974" t="s">
        <v>2105</v>
      </c>
      <c r="E89" s="849" t="s">
        <v>2105</v>
      </c>
      <c r="F89" s="849" t="s">
        <v>2070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2110</v>
      </c>
      <c r="U89" s="849" t="s">
        <v>2110</v>
      </c>
      <c r="V89" s="849" t="s">
        <v>2110</v>
      </c>
      <c r="W89" s="849" t="s">
        <v>2110</v>
      </c>
      <c r="X89" s="849"/>
      <c r="Y89" s="1007"/>
      <c r="Z89" s="852"/>
      <c r="AA89" s="855"/>
      <c r="AB89" s="852"/>
      <c r="AC89" s="852"/>
      <c r="AD89" s="852"/>
    </row>
    <row customHeight="1" ht="27">
      <c r="A90" s="851"/>
      <c r="B90" s="905">
        <v>73</v>
      </c>
      <c r="C90" s="849" t="s">
        <v>2111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2112</v>
      </c>
      <c r="U90" s="849"/>
      <c r="V90" s="849"/>
      <c r="W90" s="849"/>
      <c r="X90" s="849"/>
      <c r="Y90" s="1007"/>
      <c r="Z90" s="852"/>
      <c r="AA90" s="855"/>
      <c r="AB90" s="852"/>
      <c r="AC90" s="852"/>
      <c r="AD90" s="852"/>
    </row>
    <row customHeight="1" ht="18">
      <c r="A91" s="851"/>
      <c r="B91" s="905">
        <v>74</v>
      </c>
      <c r="C91" s="849"/>
      <c r="D91" s="974" t="s">
        <v>2107</v>
      </c>
      <c r="E91" s="849" t="s">
        <v>2107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2113</v>
      </c>
      <c r="V91" s="849" t="s">
        <v>2113</v>
      </c>
      <c r="W91" s="849"/>
      <c r="X91" s="849"/>
      <c r="Y91" s="1007"/>
      <c r="Z91" s="852"/>
      <c r="AA91" s="855"/>
      <c r="AB91" s="852"/>
      <c r="AC91" s="852"/>
      <c r="AD91" s="852"/>
    </row>
    <row customHeight="1" ht="27">
      <c r="A92" s="851"/>
      <c r="B92" s="905">
        <v>75</v>
      </c>
      <c r="C92" s="849"/>
      <c r="D92" s="974" t="s">
        <v>2109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2114</v>
      </c>
      <c r="V92" s="849"/>
      <c r="W92" s="849"/>
      <c r="X92" s="849"/>
      <c r="Y92" s="1007"/>
      <c r="Z92" s="852"/>
      <c r="AA92" s="855" t="s">
        <v>2115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2014</v>
      </c>
      <c r="Q93" s="964"/>
      <c r="R93" s="964"/>
      <c r="S93" s="964"/>
      <c r="T93" s="849"/>
      <c r="U93" s="849" t="s">
        <v>2116</v>
      </c>
      <c r="V93" s="849"/>
      <c r="W93" s="849"/>
      <c r="X93" s="849"/>
      <c r="Y93" s="1007"/>
      <c r="Z93" s="852"/>
      <c r="AA93" s="855" t="s">
        <v>2117</v>
      </c>
      <c r="AB93" s="852"/>
      <c r="AC93" s="852"/>
      <c r="AD93" s="852"/>
    </row>
    <row customHeight="1" ht="45">
      <c r="A94" s="851"/>
      <c r="B94" s="905">
        <v>77</v>
      </c>
      <c r="C94" s="849"/>
      <c r="D94" s="974" t="s">
        <v>2111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1464</v>
      </c>
      <c r="Q94" s="964"/>
      <c r="R94" s="964"/>
      <c r="S94" s="964"/>
      <c r="T94" s="849"/>
      <c r="U94" s="849" t="s">
        <v>2118</v>
      </c>
      <c r="V94" s="849"/>
      <c r="W94" s="849"/>
      <c r="X94" s="849"/>
      <c r="Y94" s="1007"/>
      <c r="Z94" s="852"/>
      <c r="AA94" s="855" t="s">
        <v>2119</v>
      </c>
      <c r="AB94" s="852"/>
      <c r="AC94" s="852"/>
      <c r="AD94" s="852"/>
    </row>
    <row customHeight="1" ht="99">
      <c r="A95" s="851"/>
      <c r="B95" s="905">
        <v>78</v>
      </c>
      <c r="C95" s="849" t="s">
        <v>2120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1464</v>
      </c>
      <c r="P95" s="964"/>
      <c r="Q95" s="964"/>
      <c r="R95" s="964"/>
      <c r="S95" s="964"/>
      <c r="T95" s="849" t="s">
        <v>2121</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1470</v>
      </c>
      <c r="P96" s="964"/>
      <c r="Q96" s="964"/>
      <c r="R96" s="964"/>
      <c r="S96" s="964"/>
      <c r="T96" s="849" t="s">
        <v>2122</v>
      </c>
      <c r="U96" s="849"/>
      <c r="V96" s="849"/>
      <c r="W96" s="849"/>
      <c r="X96" s="849"/>
      <c r="Y96" s="1007"/>
      <c r="Z96" s="852" t="s">
        <v>2123</v>
      </c>
      <c r="AA96" s="855"/>
      <c r="AB96" s="852"/>
      <c r="AC96" s="852"/>
      <c r="AD96" s="852"/>
    </row>
    <row customHeight="1" ht="63">
      <c r="A97" s="851"/>
      <c r="B97" s="905">
        <v>80</v>
      </c>
      <c r="C97" s="849" t="s">
        <v>2124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1481</v>
      </c>
      <c r="P97" s="964"/>
      <c r="Q97" s="964"/>
      <c r="R97" s="964"/>
      <c r="S97" s="964"/>
      <c r="T97" s="849" t="s">
        <v>2125</v>
      </c>
      <c r="U97" s="849"/>
      <c r="V97" s="849"/>
      <c r="W97" s="849"/>
      <c r="X97" s="849"/>
      <c r="Y97" s="1007"/>
      <c r="Z97" s="852" t="s">
        <v>2126</v>
      </c>
      <c r="AA97" s="855"/>
      <c r="AB97" s="852"/>
      <c r="AC97" s="852"/>
      <c r="AD97" s="852"/>
    </row>
    <row customHeight="1" ht="63">
      <c r="A98" s="851"/>
      <c r="B98" s="905">
        <v>81</v>
      </c>
      <c r="C98" s="849" t="s">
        <v>2127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1495</v>
      </c>
      <c r="P98" s="964"/>
      <c r="Q98" s="964"/>
      <c r="R98" s="964"/>
      <c r="S98" s="964"/>
      <c r="T98" s="849" t="s">
        <v>2128</v>
      </c>
      <c r="U98" s="849"/>
      <c r="V98" s="849"/>
      <c r="W98" s="849"/>
      <c r="X98" s="849"/>
      <c r="Y98" s="1007"/>
      <c r="Z98" s="852" t="s">
        <v>2126</v>
      </c>
      <c r="AA98" s="855"/>
      <c r="AB98" s="852"/>
      <c r="AC98" s="852"/>
      <c r="AD98" s="852"/>
    </row>
    <row customHeight="1" ht="90">
      <c r="A99" s="851"/>
      <c r="B99" s="905">
        <v>82</v>
      </c>
      <c r="C99" s="849" t="s">
        <v>2129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1507</v>
      </c>
      <c r="P99" s="964"/>
      <c r="Q99" s="964"/>
      <c r="R99" s="964"/>
      <c r="S99" s="964"/>
      <c r="T99" s="849" t="s">
        <v>2130</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2131</v>
      </c>
      <c r="P100" s="964"/>
      <c r="Q100" s="964"/>
      <c r="R100" s="964"/>
      <c r="S100" s="964"/>
      <c r="T100" s="849" t="s">
        <v>2132</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2133</v>
      </c>
      <c r="P101" s="964"/>
      <c r="Q101" s="964"/>
      <c r="R101" s="964"/>
      <c r="S101" s="964"/>
      <c r="T101" s="849" t="s">
        <v>2134</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2135</v>
      </c>
      <c r="D148" s="849" t="s">
        <v>1563</v>
      </c>
      <c r="E148" s="849" t="s">
        <v>1664</v>
      </c>
      <c r="F148" s="849" t="s">
        <v>2136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9BC8-182C-0B5B-5F3C-91C3C1AA963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9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2140</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2142</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3" customFormat="1" customHeight="1" ht="11.25">
      <c r="A33" s="1393"/>
      <c r="B33" s="1393"/>
      <c r="C33" s="1393"/>
      <c r="D33" s="1393"/>
      <c r="E33" s="1393" t="s">
        <v>181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2143</v>
      </c>
      <c r="N35" s="2106"/>
      <c r="O35" s="2106"/>
      <c r="P35" s="2106"/>
      <c r="Q35" s="2106"/>
      <c r="R35" s="2106"/>
      <c r="S35" s="2106"/>
      <c r="T35" s="2106"/>
      <c r="U35" s="2106"/>
      <c r="V35" s="2106"/>
      <c r="W35" s="2106"/>
      <c r="X35" s="2106"/>
    </row>
    <row customHeight="1" ht="104.25">
      <c r="H36" s="543"/>
      <c r="I36" s="1333"/>
      <c r="M36" s="2106" t="s">
        <v>2144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2D6B7-9B88-3D84-B943-94C55DF1E69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90" width="12.28125" customWidth="1"/>
    <col min="9" max="9" style="509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2140</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3" customFormat="1" customHeight="1" ht="11.25">
      <c r="A33" s="1296"/>
      <c r="B33" s="1296"/>
      <c r="C33" s="1296"/>
      <c r="D33" s="1296"/>
      <c r="E33" s="1296" t="s">
        <v>181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F012B-F091-6C02-FA24-0408E0045BF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90" width="12.28125" customWidth="1"/>
    <col min="9" max="9" style="509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2140</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3" customFormat="1" customHeight="1" ht="11.25">
      <c r="A33" s="1296"/>
      <c r="B33" s="1296"/>
      <c r="C33" s="1296"/>
      <c r="D33" s="1296"/>
      <c r="E33" s="1296" t="s">
        <v>181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BB7DA-4E9E-B842-75CA-E0C8A15349C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03"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2156</v>
      </c>
      <c r="R11" s="368" t="s">
        <v>2157</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2158</v>
      </c>
      <c r="N15" s="1232"/>
      <c r="O15" s="2062" t="s">
        <v>2159</v>
      </c>
      <c r="P15" s="2061" t="s">
        <v>2160</v>
      </c>
      <c r="Q15" s="2061" t="s">
        <v>2140</v>
      </c>
      <c r="R15" s="2061"/>
      <c r="S15" s="2061"/>
      <c r="T15" s="2061"/>
      <c r="U15" s="2061"/>
      <c r="V15" s="2062" t="s">
        <v>419</v>
      </c>
      <c r="W15" s="2447" t="s">
        <v>1043</v>
      </c>
      <c r="X15" s="1971"/>
    </row>
    <row customHeight="1" ht="25.5">
      <c r="J16" s="377"/>
      <c r="K16" s="377"/>
      <c r="L16" s="2062"/>
      <c r="M16" s="2062"/>
      <c r="N16" s="1232"/>
      <c r="O16" s="2062"/>
      <c r="P16" s="2061"/>
      <c r="Q16" s="2061" t="s">
        <v>2161</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2162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563"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563" customFormat="1" customHeight="1" ht="14.25">
      <c r="A27" s="2111"/>
      <c r="B27" s="2111"/>
      <c r="C27" s="385"/>
      <c r="D27" s="385"/>
      <c r="E27" s="385"/>
      <c r="F27" s="385"/>
      <c r="G27" s="386"/>
      <c r="H27" s="385"/>
      <c r="I27" s="356"/>
      <c r="J27" s="376"/>
      <c r="K27" s="378"/>
      <c r="L27" s="297"/>
      <c r="M27" s="363" t="s">
        <v>2141</v>
      </c>
      <c r="N27" s="363"/>
      <c r="O27" s="317"/>
      <c r="P27" s="317"/>
      <c r="Q27" s="317"/>
      <c r="R27" s="317"/>
      <c r="S27" s="321"/>
      <c r="T27" s="367"/>
      <c r="U27" s="366"/>
      <c r="V27" s="363"/>
      <c r="W27" s="367"/>
      <c r="X27" s="319"/>
      <c r="Y27" s="383"/>
      <c r="Z27" s="383"/>
      <c r="AA27" s="383"/>
      <c r="AB27" s="383"/>
      <c r="AC27" s="383"/>
    </row>
    <row s="4563"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563" customFormat="1" customHeight="1" ht="14.25">
      <c r="G29" s="365"/>
      <c r="H29" s="378"/>
      <c r="I29" s="375"/>
      <c r="J29" s="376"/>
      <c r="L29" s="297"/>
      <c r="M29" s="422" t="s">
        <v>181</v>
      </c>
      <c r="N29" s="363"/>
      <c r="O29" s="317"/>
      <c r="P29" s="317"/>
      <c r="Q29" s="317"/>
      <c r="R29" s="317"/>
      <c r="S29" s="321"/>
      <c r="T29" s="367"/>
      <c r="U29" s="366"/>
      <c r="V29" s="363"/>
      <c r="W29" s="367"/>
      <c r="X29" s="319"/>
      <c r="Y29" s="383"/>
      <c r="Z29" s="383"/>
      <c r="AA29" s="383"/>
      <c r="AB29" s="383"/>
      <c r="AC29" s="383"/>
    </row>
    <row r="31" customHeight="1" ht="14.25">
      <c r="L31" s="49">
        <v>1</v>
      </c>
      <c r="M31" s="2106" t="s">
        <v>2164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57BAF-A209-9ED2-7D03-EBA67470D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77C11-66CE-BD26-1578-E9BB2C874E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846F-7C8D-8D1D-AF9D-42D96D094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34A25-8A4C-C141-F595-0106BCE9E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709B5-175A-3D73-D413-1C7AEED62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DC311-6A45-1BC3-6753-D69E9E260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5BD9E-7A0A-313B-7925-726A5182D8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36DF6-6254-5666-DDCC-8E472A780E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A8CDC-8FE5-81F2-3548-D92712A81F6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2165</v>
      </c>
      <c r="B1" s="770" t="s">
        <v>2166</v>
      </c>
      <c r="C1" s="2452" t="s">
        <v>2167</v>
      </c>
      <c r="D1" s="2453"/>
      <c r="E1" s="842" t="s">
        <v>2168</v>
      </c>
    </row>
    <row customHeight="1" ht="11.25">
      <c r="A2" s="763"/>
      <c r="B2" s="771" t="s">
        <v>22</v>
      </c>
      <c r="C2" s="759"/>
      <c r="D2" s="770"/>
      <c r="E2" s="842"/>
    </row>
    <row customHeight="1" ht="11.25">
      <c r="A3" s="774"/>
      <c r="B3" s="772" t="s">
        <v>29</v>
      </c>
      <c r="C3" s="759"/>
      <c r="D3" s="770"/>
      <c r="E3" s="842"/>
    </row>
    <row customHeight="1" ht="11.25">
      <c r="A4" s="775"/>
      <c r="B4" s="772" t="s">
        <v>1662</v>
      </c>
      <c r="C4" s="759"/>
      <c r="D4" s="770"/>
      <c r="E4" s="842"/>
    </row>
    <row customHeight="1" ht="11.25">
      <c r="A5" s="787"/>
      <c r="B5" s="772" t="s">
        <v>1656</v>
      </c>
      <c r="C5" s="762" t="s">
        <v>1904</v>
      </c>
      <c r="D5" s="886" t="s">
        <v>2169</v>
      </c>
      <c r="E5" s="842"/>
    </row>
    <row s="4563" customFormat="1" customHeight="1" ht="11.25">
      <c r="A6" s="773"/>
      <c r="B6" s="772" t="s">
        <v>1666</v>
      </c>
      <c r="C6" s="759"/>
      <c r="D6" s="770"/>
      <c r="E6" s="842"/>
    </row>
    <row customHeight="1" ht="11.25">
      <c r="A7" s="761"/>
      <c r="B7" s="772" t="s">
        <v>1673</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D5ED9-0D08-729E-EBDC-928C4F16EE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D2F5-3A3F-214D-E6AA-545F564FE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457C-CB58-7D1B-8C05-E49336D4EAC6}"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154" width="9.140625"/>
    <col min="3" max="3" style="5154" width="20.7109375" customWidth="1"/>
    <col min="4" max="4" style="5154" width="25.140625" customWidth="1"/>
    <col min="5" max="9" style="5154"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5155" t="s">
        <v>2179</v>
      </c>
      <c r="B2" s="5155" t="s">
        <v>14</v>
      </c>
      <c r="C2" s="5155" t="s">
        <v>2180</v>
      </c>
      <c r="D2" s="5155" t="s">
        <v>2181</v>
      </c>
      <c r="E2" s="5155" t="s">
        <v>2182</v>
      </c>
      <c r="F2" s="5155" t="s">
        <v>2183</v>
      </c>
      <c r="G2" s="5155" t="s">
        <v>24</v>
      </c>
      <c r="H2" s="5155" t="s">
        <v>24</v>
      </c>
      <c r="I2" s="5155" t="s">
        <v>705</v>
      </c>
    </row>
    <row customHeight="1" ht="11.25">
      <c r="A3" s="5155" t="s">
        <v>2179</v>
      </c>
      <c r="B3" s="5155" t="s">
        <v>14</v>
      </c>
      <c r="C3" s="5155" t="s">
        <v>2184</v>
      </c>
      <c r="D3" s="5155" t="s">
        <v>2181</v>
      </c>
      <c r="E3" s="5155" t="s">
        <v>2182</v>
      </c>
      <c r="F3" s="5155" t="s">
        <v>2185</v>
      </c>
      <c r="G3" s="5155" t="s">
        <v>24</v>
      </c>
      <c r="H3" s="5155" t="s">
        <v>24</v>
      </c>
      <c r="I3" s="5155" t="s">
        <v>705</v>
      </c>
    </row>
    <row customHeight="1" ht="11.25">
      <c r="A4" s="5155" t="s">
        <v>2179</v>
      </c>
      <c r="B4" s="5155" t="s">
        <v>14</v>
      </c>
      <c r="C4" s="5155" t="s">
        <v>2186</v>
      </c>
      <c r="D4" s="5155" t="s">
        <v>2187</v>
      </c>
      <c r="E4" s="5155" t="s">
        <v>2188</v>
      </c>
      <c r="F4" s="5155" t="s">
        <v>2189</v>
      </c>
      <c r="G4" s="5155" t="s">
        <v>24</v>
      </c>
      <c r="H4" s="5155" t="s">
        <v>24</v>
      </c>
      <c r="I4" s="5155" t="s">
        <v>705</v>
      </c>
    </row>
    <row customHeight="1" ht="11.25">
      <c r="A5" s="5155" t="s">
        <v>2179</v>
      </c>
      <c r="B5" s="5155" t="s">
        <v>14</v>
      </c>
      <c r="C5" s="5155" t="s">
        <v>2190</v>
      </c>
      <c r="D5" s="5155" t="s">
        <v>2191</v>
      </c>
      <c r="E5" s="5155" t="s">
        <v>2192</v>
      </c>
      <c r="F5" s="5155" t="s">
        <v>2193</v>
      </c>
      <c r="G5" s="5155" t="s">
        <v>24</v>
      </c>
      <c r="H5" s="5155" t="s">
        <v>24</v>
      </c>
      <c r="I5" s="5155" t="s">
        <v>705</v>
      </c>
    </row>
    <row customHeight="1" ht="11.25">
      <c r="A6" s="5155" t="s">
        <v>2179</v>
      </c>
      <c r="B6" s="5155" t="s">
        <v>14</v>
      </c>
      <c r="C6" s="5155" t="s">
        <v>2194</v>
      </c>
      <c r="D6" s="5155" t="s">
        <v>2195</v>
      </c>
      <c r="E6" s="5155" t="s">
        <v>2196</v>
      </c>
      <c r="F6" s="5155" t="s">
        <v>2197</v>
      </c>
      <c r="G6" s="5155" t="s">
        <v>24</v>
      </c>
      <c r="H6" s="5155" t="s">
        <v>24</v>
      </c>
      <c r="I6" s="5155" t="s">
        <v>705</v>
      </c>
    </row>
    <row customHeight="1" ht="11.25">
      <c r="A7" s="5155" t="s">
        <v>2179</v>
      </c>
      <c r="B7" s="5155" t="s">
        <v>14</v>
      </c>
      <c r="C7" s="5155" t="s">
        <v>2198</v>
      </c>
      <c r="D7" s="5155" t="s">
        <v>2199</v>
      </c>
      <c r="E7" s="5155" t="s">
        <v>2200</v>
      </c>
      <c r="F7" s="5155" t="s">
        <v>2201</v>
      </c>
      <c r="G7" s="5155" t="s">
        <v>24</v>
      </c>
      <c r="H7" s="5155" t="s">
        <v>24</v>
      </c>
      <c r="I7" s="5155" t="s">
        <v>705</v>
      </c>
    </row>
    <row customHeight="1" ht="11.25">
      <c r="A8" s="5155" t="s">
        <v>2179</v>
      </c>
      <c r="B8" s="5155" t="s">
        <v>14</v>
      </c>
      <c r="C8" s="5155" t="s">
        <v>2202</v>
      </c>
      <c r="D8" s="5155" t="s">
        <v>2203</v>
      </c>
      <c r="E8" s="5155" t="s">
        <v>2204</v>
      </c>
      <c r="F8" s="5155" t="s">
        <v>2205</v>
      </c>
      <c r="G8" s="5155" t="s">
        <v>24</v>
      </c>
      <c r="H8" s="5155" t="s">
        <v>24</v>
      </c>
      <c r="I8" s="5155" t="s">
        <v>705</v>
      </c>
    </row>
    <row customHeight="1" ht="11.25">
      <c r="A9" s="5155" t="s">
        <v>2179</v>
      </c>
      <c r="B9" s="5155" t="s">
        <v>14</v>
      </c>
      <c r="C9" s="5155" t="s">
        <v>2206</v>
      </c>
      <c r="D9" s="5155" t="s">
        <v>2207</v>
      </c>
      <c r="E9" s="5155" t="s">
        <v>2208</v>
      </c>
      <c r="F9" s="5155" t="s">
        <v>2209</v>
      </c>
      <c r="G9" s="5155" t="s">
        <v>24</v>
      </c>
      <c r="H9" s="5155" t="s">
        <v>24</v>
      </c>
      <c r="I9" s="5155" t="s">
        <v>705</v>
      </c>
    </row>
    <row customHeight="1" ht="11.25">
      <c r="A10" s="5155" t="s">
        <v>2179</v>
      </c>
      <c r="B10" s="5155" t="s">
        <v>14</v>
      </c>
      <c r="C10" s="5155" t="s">
        <v>2210</v>
      </c>
      <c r="D10" s="5155" t="s">
        <v>2211</v>
      </c>
      <c r="E10" s="5155" t="s">
        <v>2212</v>
      </c>
      <c r="F10" s="5155" t="s">
        <v>2213</v>
      </c>
      <c r="G10" s="5155" t="s">
        <v>2214</v>
      </c>
      <c r="H10" s="5155" t="s">
        <v>24</v>
      </c>
      <c r="I10" s="5155" t="s">
        <v>705</v>
      </c>
    </row>
    <row customHeight="1" ht="11.25">
      <c r="A11" s="5155" t="s">
        <v>2179</v>
      </c>
      <c r="B11" s="5155" t="s">
        <v>14</v>
      </c>
      <c r="C11" s="5155" t="s">
        <v>2215</v>
      </c>
      <c r="D11" s="5155" t="s">
        <v>2216</v>
      </c>
      <c r="E11" s="5155" t="s">
        <v>2217</v>
      </c>
      <c r="F11" s="5155" t="s">
        <v>2193</v>
      </c>
      <c r="G11" s="5155" t="s">
        <v>24</v>
      </c>
      <c r="H11" s="5155" t="s">
        <v>24</v>
      </c>
      <c r="I11" s="5155" t="s">
        <v>705</v>
      </c>
    </row>
    <row customHeight="1" ht="11.25">
      <c r="A12" s="5155" t="s">
        <v>2179</v>
      </c>
      <c r="B12" s="5155" t="s">
        <v>14</v>
      </c>
      <c r="C12" s="5155" t="s">
        <v>2218</v>
      </c>
      <c r="D12" s="5155" t="s">
        <v>2219</v>
      </c>
      <c r="E12" s="5155" t="s">
        <v>2220</v>
      </c>
      <c r="F12" s="5155" t="s">
        <v>558</v>
      </c>
      <c r="G12" s="5155" t="s">
        <v>24</v>
      </c>
      <c r="H12" s="5155" t="s">
        <v>24</v>
      </c>
      <c r="I12" s="5155" t="s">
        <v>705</v>
      </c>
    </row>
    <row customHeight="1" ht="11.25">
      <c r="A13" s="5155" t="s">
        <v>2179</v>
      </c>
      <c r="B13" s="5155" t="s">
        <v>14</v>
      </c>
      <c r="C13" s="5155" t="s">
        <v>2221</v>
      </c>
      <c r="D13" s="5155" t="s">
        <v>2222</v>
      </c>
      <c r="E13" s="5155" t="s">
        <v>2223</v>
      </c>
      <c r="F13" s="5155" t="s">
        <v>558</v>
      </c>
      <c r="G13" s="5155" t="s">
        <v>24</v>
      </c>
      <c r="H13" s="5155" t="s">
        <v>2224</v>
      </c>
      <c r="I13" s="5155" t="s">
        <v>705</v>
      </c>
    </row>
    <row customHeight="1" ht="11.25">
      <c r="A14" s="5155" t="s">
        <v>2179</v>
      </c>
      <c r="B14" s="5155" t="s">
        <v>14</v>
      </c>
      <c r="C14" s="5155" t="s">
        <v>2225</v>
      </c>
      <c r="D14" s="5155" t="s">
        <v>2226</v>
      </c>
      <c r="E14" s="5155" t="s">
        <v>2227</v>
      </c>
      <c r="F14" s="5155" t="s">
        <v>558</v>
      </c>
      <c r="G14" s="5155" t="s">
        <v>24</v>
      </c>
      <c r="H14" s="5155" t="s">
        <v>24</v>
      </c>
      <c r="I14" s="5155" t="s">
        <v>705</v>
      </c>
    </row>
    <row customHeight="1" ht="11.25">
      <c r="A15" s="5155" t="s">
        <v>2179</v>
      </c>
      <c r="B15" s="5155" t="s">
        <v>14</v>
      </c>
      <c r="C15" s="5155" t="s">
        <v>2228</v>
      </c>
      <c r="D15" s="5155" t="s">
        <v>2229</v>
      </c>
      <c r="E15" s="5155" t="s">
        <v>2230</v>
      </c>
      <c r="F15" s="5155" t="s">
        <v>2231</v>
      </c>
      <c r="G15" s="5155" t="s">
        <v>24</v>
      </c>
      <c r="H15" s="5155" t="s">
        <v>24</v>
      </c>
      <c r="I15" s="5155" t="s">
        <v>705</v>
      </c>
    </row>
    <row customHeight="1" ht="11.25">
      <c r="A16" s="5155" t="s">
        <v>2179</v>
      </c>
      <c r="B16" s="5155" t="s">
        <v>14</v>
      </c>
      <c r="C16" s="5155" t="s">
        <v>2232</v>
      </c>
      <c r="D16" s="5155" t="s">
        <v>2233</v>
      </c>
      <c r="E16" s="5155" t="s">
        <v>2230</v>
      </c>
      <c r="F16" s="5155" t="s">
        <v>2234</v>
      </c>
      <c r="G16" s="5155" t="s">
        <v>24</v>
      </c>
      <c r="H16" s="5155" t="s">
        <v>24</v>
      </c>
      <c r="I16" s="5155" t="s">
        <v>705</v>
      </c>
    </row>
    <row customHeight="1" ht="11.25">
      <c r="A17" s="5155" t="s">
        <v>2179</v>
      </c>
      <c r="B17" s="5155" t="s">
        <v>14</v>
      </c>
      <c r="C17" s="5155" t="s">
        <v>2235</v>
      </c>
      <c r="D17" s="5155" t="s">
        <v>2236</v>
      </c>
      <c r="E17" s="5155" t="s">
        <v>2237</v>
      </c>
      <c r="F17" s="5155" t="s">
        <v>2238</v>
      </c>
      <c r="G17" s="5155" t="s">
        <v>24</v>
      </c>
      <c r="H17" s="5155" t="s">
        <v>24</v>
      </c>
      <c r="I17" s="5155" t="s">
        <v>705</v>
      </c>
    </row>
    <row customHeight="1" ht="11.25">
      <c r="A18" s="5155" t="s">
        <v>2179</v>
      </c>
      <c r="B18" s="5155" t="s">
        <v>14</v>
      </c>
      <c r="C18" s="5155" t="s">
        <v>2239</v>
      </c>
      <c r="D18" s="5155" t="s">
        <v>2240</v>
      </c>
      <c r="E18" s="5155" t="s">
        <v>2241</v>
      </c>
      <c r="F18" s="5155" t="s">
        <v>2242</v>
      </c>
      <c r="G18" s="5155" t="s">
        <v>24</v>
      </c>
      <c r="H18" s="5155" t="s">
        <v>24</v>
      </c>
      <c r="I18" s="5155" t="s">
        <v>705</v>
      </c>
    </row>
    <row customHeight="1" ht="11.25">
      <c r="A19" s="5155" t="s">
        <v>2179</v>
      </c>
      <c r="B19" s="5155" t="s">
        <v>14</v>
      </c>
      <c r="C19" s="5155" t="s">
        <v>2243</v>
      </c>
      <c r="D19" s="5155" t="s">
        <v>2244</v>
      </c>
      <c r="E19" s="5155" t="s">
        <v>2245</v>
      </c>
      <c r="F19" s="5155" t="s">
        <v>2242</v>
      </c>
      <c r="G19" s="5155" t="s">
        <v>24</v>
      </c>
      <c r="H19" s="5155" t="s">
        <v>24</v>
      </c>
      <c r="I19" s="5155" t="s">
        <v>705</v>
      </c>
    </row>
    <row customHeight="1" ht="11.25">
      <c r="A20" s="5155" t="s">
        <v>2179</v>
      </c>
      <c r="B20" s="5155" t="s">
        <v>14</v>
      </c>
      <c r="C20" s="5155" t="s">
        <v>2246</v>
      </c>
      <c r="D20" s="5155" t="s">
        <v>2247</v>
      </c>
      <c r="E20" s="5155" t="s">
        <v>2248</v>
      </c>
      <c r="F20" s="5155" t="s">
        <v>2249</v>
      </c>
      <c r="G20" s="5155" t="s">
        <v>2250</v>
      </c>
      <c r="H20" s="5155" t="s">
        <v>24</v>
      </c>
      <c r="I20" s="5155" t="s">
        <v>705</v>
      </c>
    </row>
    <row customHeight="1" ht="11.25">
      <c r="A21" s="5155" t="s">
        <v>2179</v>
      </c>
      <c r="B21" s="5155" t="s">
        <v>14</v>
      </c>
      <c r="C21" s="5155" t="s">
        <v>2251</v>
      </c>
      <c r="D21" s="5155" t="s">
        <v>2252</v>
      </c>
      <c r="E21" s="5155" t="s">
        <v>2253</v>
      </c>
      <c r="F21" s="5155" t="s">
        <v>2197</v>
      </c>
      <c r="G21" s="5155" t="s">
        <v>24</v>
      </c>
      <c r="H21" s="5155" t="s">
        <v>24</v>
      </c>
      <c r="I21" s="5155" t="s">
        <v>705</v>
      </c>
    </row>
    <row customHeight="1" ht="11.25">
      <c r="A22" s="5155" t="s">
        <v>2179</v>
      </c>
      <c r="B22" s="5155" t="s">
        <v>14</v>
      </c>
      <c r="C22" s="5155" t="s">
        <v>2254</v>
      </c>
      <c r="D22" s="5155" t="s">
        <v>2255</v>
      </c>
      <c r="E22" s="5155" t="s">
        <v>2256</v>
      </c>
      <c r="F22" s="5155" t="s">
        <v>2197</v>
      </c>
      <c r="G22" s="5155" t="s">
        <v>24</v>
      </c>
      <c r="H22" s="5155" t="s">
        <v>24</v>
      </c>
      <c r="I22" s="5155" t="s">
        <v>705</v>
      </c>
    </row>
    <row customHeight="1" ht="11.25">
      <c r="A23" s="5155" t="s">
        <v>2179</v>
      </c>
      <c r="B23" s="5155" t="s">
        <v>14</v>
      </c>
      <c r="C23" s="5155" t="s">
        <v>2257</v>
      </c>
      <c r="D23" s="5155" t="s">
        <v>2258</v>
      </c>
      <c r="E23" s="5155" t="s">
        <v>2259</v>
      </c>
      <c r="F23" s="5155" t="s">
        <v>2201</v>
      </c>
      <c r="G23" s="5155" t="s">
        <v>24</v>
      </c>
      <c r="H23" s="5155" t="s">
        <v>24</v>
      </c>
      <c r="I23" s="5155" t="s">
        <v>705</v>
      </c>
    </row>
    <row customHeight="1" ht="11.25">
      <c r="A24" s="5155" t="s">
        <v>2179</v>
      </c>
      <c r="B24" s="5155" t="s">
        <v>14</v>
      </c>
      <c r="C24" s="5155" t="s">
        <v>2260</v>
      </c>
      <c r="D24" s="5155" t="s">
        <v>2261</v>
      </c>
      <c r="E24" s="5155" t="s">
        <v>2262</v>
      </c>
      <c r="F24" s="5155" t="s">
        <v>2242</v>
      </c>
      <c r="G24" s="5155" t="s">
        <v>2263</v>
      </c>
      <c r="H24" s="5155" t="s">
        <v>24</v>
      </c>
      <c r="I24" s="5155" t="s">
        <v>705</v>
      </c>
    </row>
    <row customHeight="1" ht="11.25">
      <c r="A25" s="5155" t="s">
        <v>2179</v>
      </c>
      <c r="B25" s="5155" t="s">
        <v>14</v>
      </c>
      <c r="C25" s="5155" t="s">
        <v>2264</v>
      </c>
      <c r="D25" s="5155" t="s">
        <v>2265</v>
      </c>
      <c r="E25" s="5155" t="s">
        <v>2266</v>
      </c>
      <c r="F25" s="5155" t="s">
        <v>2267</v>
      </c>
      <c r="G25" s="5155" t="s">
        <v>24</v>
      </c>
      <c r="H25" s="5155" t="s">
        <v>24</v>
      </c>
      <c r="I25" s="5155" t="s">
        <v>705</v>
      </c>
    </row>
    <row customHeight="1" ht="11.25">
      <c r="A26" s="5155" t="s">
        <v>2179</v>
      </c>
      <c r="B26" s="5155" t="s">
        <v>14</v>
      </c>
      <c r="C26" s="5155" t="s">
        <v>2268</v>
      </c>
      <c r="D26" s="5155" t="s">
        <v>2269</v>
      </c>
      <c r="E26" s="5155" t="s">
        <v>2270</v>
      </c>
      <c r="F26" s="5155" t="s">
        <v>2271</v>
      </c>
      <c r="G26" s="5155" t="s">
        <v>24</v>
      </c>
      <c r="H26" s="5155" t="s">
        <v>24</v>
      </c>
      <c r="I26" s="5155" t="s">
        <v>705</v>
      </c>
    </row>
    <row customHeight="1" ht="11.25">
      <c r="A27" s="5155" t="s">
        <v>2179</v>
      </c>
      <c r="B27" s="5155" t="s">
        <v>14</v>
      </c>
      <c r="C27" s="5155" t="s">
        <v>2272</v>
      </c>
      <c r="D27" s="5155" t="s">
        <v>2273</v>
      </c>
      <c r="E27" s="5155" t="s">
        <v>2274</v>
      </c>
      <c r="F27" s="5155" t="s">
        <v>2209</v>
      </c>
      <c r="G27" s="5155" t="s">
        <v>24</v>
      </c>
      <c r="H27" s="5155" t="s">
        <v>24</v>
      </c>
      <c r="I27" s="5155" t="s">
        <v>705</v>
      </c>
    </row>
    <row customHeight="1" ht="11.25">
      <c r="A28" s="5155" t="s">
        <v>2179</v>
      </c>
      <c r="B28" s="5155" t="s">
        <v>14</v>
      </c>
      <c r="C28" s="5155" t="s">
        <v>2275</v>
      </c>
      <c r="D28" s="5155" t="s">
        <v>2276</v>
      </c>
      <c r="E28" s="5155" t="s">
        <v>2277</v>
      </c>
      <c r="F28" s="5155" t="s">
        <v>2242</v>
      </c>
      <c r="G28" s="5155" t="s">
        <v>24</v>
      </c>
      <c r="H28" s="5155" t="s">
        <v>24</v>
      </c>
      <c r="I28" s="5155" t="s">
        <v>705</v>
      </c>
    </row>
    <row customHeight="1" ht="11.25">
      <c r="A29" s="5155" t="s">
        <v>2179</v>
      </c>
      <c r="B29" s="5155" t="s">
        <v>14</v>
      </c>
      <c r="C29" s="5155" t="s">
        <v>2278</v>
      </c>
      <c r="D29" s="5155" t="s">
        <v>2279</v>
      </c>
      <c r="E29" s="5155" t="s">
        <v>2280</v>
      </c>
      <c r="F29" s="5155" t="s">
        <v>2242</v>
      </c>
      <c r="G29" s="5155" t="s">
        <v>2281</v>
      </c>
      <c r="H29" s="5155" t="s">
        <v>24</v>
      </c>
      <c r="I29" s="5155" t="s">
        <v>705</v>
      </c>
    </row>
    <row customHeight="1" ht="11.25">
      <c r="A30" s="5155" t="s">
        <v>2179</v>
      </c>
      <c r="B30" s="5155" t="s">
        <v>14</v>
      </c>
      <c r="C30" s="5155" t="s">
        <v>2282</v>
      </c>
      <c r="D30" s="5155" t="s">
        <v>2283</v>
      </c>
      <c r="E30" s="5155" t="s">
        <v>2284</v>
      </c>
      <c r="F30" s="5155" t="s">
        <v>2197</v>
      </c>
      <c r="G30" s="5155" t="s">
        <v>24</v>
      </c>
      <c r="H30" s="5155" t="s">
        <v>24</v>
      </c>
      <c r="I30" s="5155" t="s">
        <v>705</v>
      </c>
    </row>
    <row customHeight="1" ht="11.25">
      <c r="A31" s="5155" t="s">
        <v>2179</v>
      </c>
      <c r="B31" s="5155" t="s">
        <v>14</v>
      </c>
      <c r="C31" s="5155" t="s">
        <v>2285</v>
      </c>
      <c r="D31" s="5155" t="s">
        <v>2286</v>
      </c>
      <c r="E31" s="5155" t="s">
        <v>2287</v>
      </c>
      <c r="F31" s="5155" t="s">
        <v>2234</v>
      </c>
      <c r="G31" s="5155" t="s">
        <v>24</v>
      </c>
      <c r="H31" s="5155" t="s">
        <v>24</v>
      </c>
      <c r="I31" s="5155" t="s">
        <v>705</v>
      </c>
    </row>
    <row customHeight="1" ht="11.25">
      <c r="A32" s="5155" t="s">
        <v>2179</v>
      </c>
      <c r="B32" s="5155" t="s">
        <v>14</v>
      </c>
      <c r="C32" s="5155" t="s">
        <v>2288</v>
      </c>
      <c r="D32" s="5155" t="s">
        <v>2289</v>
      </c>
      <c r="E32" s="5155" t="s">
        <v>2290</v>
      </c>
      <c r="F32" s="5155" t="s">
        <v>2209</v>
      </c>
      <c r="G32" s="5155" t="s">
        <v>24</v>
      </c>
      <c r="H32" s="5155" t="s">
        <v>24</v>
      </c>
      <c r="I32" s="5155" t="s">
        <v>705</v>
      </c>
    </row>
    <row customHeight="1" ht="11.25">
      <c r="A33" s="5155" t="s">
        <v>2179</v>
      </c>
      <c r="B33" s="5155" t="s">
        <v>14</v>
      </c>
      <c r="C33" s="5155" t="s">
        <v>2291</v>
      </c>
      <c r="D33" s="5155" t="s">
        <v>2292</v>
      </c>
      <c r="E33" s="5155" t="s">
        <v>2293</v>
      </c>
      <c r="F33" s="5155" t="s">
        <v>2209</v>
      </c>
      <c r="G33" s="5155" t="s">
        <v>2294</v>
      </c>
      <c r="H33" s="5155" t="s">
        <v>24</v>
      </c>
      <c r="I33" s="5155" t="s">
        <v>705</v>
      </c>
    </row>
    <row customHeight="1" ht="11.25">
      <c r="A34" s="5155" t="s">
        <v>2179</v>
      </c>
      <c r="B34" s="5155" t="s">
        <v>14</v>
      </c>
      <c r="C34" s="5155" t="s">
        <v>2295</v>
      </c>
      <c r="D34" s="5155" t="s">
        <v>2296</v>
      </c>
      <c r="E34" s="5155" t="s">
        <v>2297</v>
      </c>
      <c r="F34" s="5155" t="s">
        <v>2197</v>
      </c>
      <c r="G34" s="5155" t="s">
        <v>24</v>
      </c>
      <c r="H34" s="5155" t="s">
        <v>24</v>
      </c>
      <c r="I34" s="5155" t="s">
        <v>705</v>
      </c>
    </row>
    <row customHeight="1" ht="11.25">
      <c r="A35" s="5155" t="s">
        <v>2179</v>
      </c>
      <c r="B35" s="5155" t="s">
        <v>14</v>
      </c>
      <c r="C35" s="5155" t="s">
        <v>2298</v>
      </c>
      <c r="D35" s="5155" t="s">
        <v>2299</v>
      </c>
      <c r="E35" s="5155" t="s">
        <v>2300</v>
      </c>
      <c r="F35" s="5155" t="s">
        <v>2267</v>
      </c>
      <c r="G35" s="5155" t="s">
        <v>24</v>
      </c>
      <c r="H35" s="5155" t="s">
        <v>24</v>
      </c>
      <c r="I35" s="5155" t="s">
        <v>705</v>
      </c>
    </row>
    <row customHeight="1" ht="11.25">
      <c r="A36" s="5155" t="s">
        <v>2179</v>
      </c>
      <c r="B36" s="5155" t="s">
        <v>14</v>
      </c>
      <c r="C36" s="5155" t="s">
        <v>2301</v>
      </c>
      <c r="D36" s="5155" t="s">
        <v>2302</v>
      </c>
      <c r="E36" s="5155" t="s">
        <v>2303</v>
      </c>
      <c r="F36" s="5155" t="s">
        <v>2238</v>
      </c>
      <c r="G36" s="5155" t="s">
        <v>24</v>
      </c>
      <c r="H36" s="5155" t="s">
        <v>24</v>
      </c>
      <c r="I36" s="5155" t="s">
        <v>705</v>
      </c>
    </row>
    <row customHeight="1" ht="11.25">
      <c r="A37" s="5155" t="s">
        <v>2179</v>
      </c>
      <c r="B37" s="5155" t="s">
        <v>14</v>
      </c>
      <c r="C37" s="5155" t="s">
        <v>2304</v>
      </c>
      <c r="D37" s="5155" t="s">
        <v>2305</v>
      </c>
      <c r="E37" s="5155" t="s">
        <v>2306</v>
      </c>
      <c r="F37" s="5155" t="s">
        <v>2307</v>
      </c>
      <c r="G37" s="5155" t="s">
        <v>24</v>
      </c>
      <c r="H37" s="5155" t="s">
        <v>24</v>
      </c>
      <c r="I37" s="5155" t="s">
        <v>705</v>
      </c>
    </row>
    <row customHeight="1" ht="11.25">
      <c r="A38" s="5155" t="s">
        <v>2179</v>
      </c>
      <c r="B38" s="5155" t="s">
        <v>14</v>
      </c>
      <c r="C38" s="5155" t="s">
        <v>2308</v>
      </c>
      <c r="D38" s="5155" t="s">
        <v>2309</v>
      </c>
      <c r="E38" s="5155" t="s">
        <v>2310</v>
      </c>
      <c r="F38" s="5155" t="s">
        <v>2311</v>
      </c>
      <c r="G38" s="5155" t="s">
        <v>2312</v>
      </c>
      <c r="H38" s="5155" t="s">
        <v>24</v>
      </c>
      <c r="I38" s="5155" t="s">
        <v>705</v>
      </c>
    </row>
    <row customHeight="1" ht="11.25">
      <c r="A39" s="5155" t="s">
        <v>2179</v>
      </c>
      <c r="B39" s="5155" t="s">
        <v>14</v>
      </c>
      <c r="C39" s="5155" t="s">
        <v>2313</v>
      </c>
      <c r="D39" s="5155" t="s">
        <v>2314</v>
      </c>
      <c r="E39" s="5155" t="s">
        <v>2315</v>
      </c>
      <c r="F39" s="5155" t="s">
        <v>2197</v>
      </c>
      <c r="G39" s="5155" t="s">
        <v>24</v>
      </c>
      <c r="H39" s="5155" t="s">
        <v>24</v>
      </c>
      <c r="I39" s="5155" t="s">
        <v>705</v>
      </c>
    </row>
    <row customHeight="1" ht="11.25">
      <c r="A40" s="5155" t="s">
        <v>2179</v>
      </c>
      <c r="B40" s="5155" t="s">
        <v>14</v>
      </c>
      <c r="C40" s="5155" t="s">
        <v>2316</v>
      </c>
      <c r="D40" s="5155" t="s">
        <v>2317</v>
      </c>
      <c r="E40" s="5155" t="s">
        <v>2318</v>
      </c>
      <c r="F40" s="5155" t="s">
        <v>2189</v>
      </c>
      <c r="G40" s="5155" t="s">
        <v>24</v>
      </c>
      <c r="H40" s="5155" t="s">
        <v>24</v>
      </c>
      <c r="I40" s="5155" t="s">
        <v>705</v>
      </c>
    </row>
    <row customHeight="1" ht="11.25">
      <c r="A41" s="5155" t="s">
        <v>2179</v>
      </c>
      <c r="B41" s="5155" t="s">
        <v>14</v>
      </c>
      <c r="C41" s="5155" t="s">
        <v>2319</v>
      </c>
      <c r="D41" s="5155" t="s">
        <v>2320</v>
      </c>
      <c r="E41" s="5155" t="s">
        <v>2321</v>
      </c>
      <c r="F41" s="5155" t="s">
        <v>2193</v>
      </c>
      <c r="G41" s="5155" t="s">
        <v>2322</v>
      </c>
      <c r="H41" s="5155" t="s">
        <v>24</v>
      </c>
      <c r="I41" s="5155" t="s">
        <v>705</v>
      </c>
    </row>
    <row customHeight="1" ht="11.25">
      <c r="A42" s="5155" t="s">
        <v>2179</v>
      </c>
      <c r="B42" s="5155" t="s">
        <v>14</v>
      </c>
      <c r="C42" s="5155" t="s">
        <v>2323</v>
      </c>
      <c r="D42" s="5155" t="s">
        <v>2324</v>
      </c>
      <c r="E42" s="5155" t="s">
        <v>2325</v>
      </c>
      <c r="F42" s="5155" t="s">
        <v>2326</v>
      </c>
      <c r="G42" s="5155" t="s">
        <v>24</v>
      </c>
      <c r="H42" s="5155" t="s">
        <v>24</v>
      </c>
      <c r="I42" s="5155" t="s">
        <v>705</v>
      </c>
    </row>
    <row customHeight="1" ht="11.25">
      <c r="A43" s="5155" t="s">
        <v>2179</v>
      </c>
      <c r="B43" s="5155" t="s">
        <v>14</v>
      </c>
      <c r="C43" s="5155" t="s">
        <v>2327</v>
      </c>
      <c r="D43" s="5155" t="s">
        <v>2328</v>
      </c>
      <c r="E43" s="5155" t="s">
        <v>2329</v>
      </c>
      <c r="F43" s="5155" t="s">
        <v>2193</v>
      </c>
      <c r="G43" s="5155" t="s">
        <v>24</v>
      </c>
      <c r="H43" s="5155" t="s">
        <v>24</v>
      </c>
      <c r="I43" s="5155" t="s">
        <v>705</v>
      </c>
    </row>
    <row customHeight="1" ht="11.25">
      <c r="A44" s="5155" t="s">
        <v>2179</v>
      </c>
      <c r="B44" s="5155" t="s">
        <v>14</v>
      </c>
      <c r="C44" s="5155" t="s">
        <v>2330</v>
      </c>
      <c r="D44" s="5155" t="s">
        <v>2331</v>
      </c>
      <c r="E44" s="5155" t="s">
        <v>2332</v>
      </c>
      <c r="F44" s="5155" t="s">
        <v>2193</v>
      </c>
      <c r="G44" s="5155" t="s">
        <v>24</v>
      </c>
      <c r="H44" s="5155" t="s">
        <v>24</v>
      </c>
      <c r="I44" s="5155" t="s">
        <v>705</v>
      </c>
    </row>
    <row customHeight="1" ht="11.25">
      <c r="A45" s="5155" t="s">
        <v>2179</v>
      </c>
      <c r="B45" s="5155" t="s">
        <v>14</v>
      </c>
      <c r="C45" s="5155" t="s">
        <v>2333</v>
      </c>
      <c r="D45" s="5155" t="s">
        <v>2334</v>
      </c>
      <c r="E45" s="5155" t="s">
        <v>2335</v>
      </c>
      <c r="F45" s="5155" t="s">
        <v>2234</v>
      </c>
      <c r="G45" s="5155" t="s">
        <v>24</v>
      </c>
      <c r="H45" s="5155" t="s">
        <v>2336</v>
      </c>
      <c r="I45" s="5155" t="s">
        <v>705</v>
      </c>
    </row>
    <row customHeight="1" ht="11.25">
      <c r="A46" s="5155" t="s">
        <v>2179</v>
      </c>
      <c r="B46" s="5155" t="s">
        <v>14</v>
      </c>
      <c r="C46" s="5155" t="s">
        <v>2337</v>
      </c>
      <c r="D46" s="5155" t="s">
        <v>2338</v>
      </c>
      <c r="E46" s="5155" t="s">
        <v>2339</v>
      </c>
      <c r="F46" s="5155" t="s">
        <v>2234</v>
      </c>
      <c r="G46" s="5155" t="s">
        <v>24</v>
      </c>
      <c r="H46" s="5155" t="s">
        <v>24</v>
      </c>
      <c r="I46" s="5155" t="s">
        <v>705</v>
      </c>
    </row>
    <row customHeight="1" ht="11.25">
      <c r="A47" s="5155" t="s">
        <v>2179</v>
      </c>
      <c r="B47" s="5155" t="s">
        <v>14</v>
      </c>
      <c r="C47" s="5155" t="s">
        <v>2340</v>
      </c>
      <c r="D47" s="5155" t="s">
        <v>2341</v>
      </c>
      <c r="E47" s="5155" t="s">
        <v>2342</v>
      </c>
      <c r="F47" s="5155" t="s">
        <v>2193</v>
      </c>
      <c r="G47" s="5155" t="s">
        <v>24</v>
      </c>
      <c r="H47" s="5155" t="s">
        <v>24</v>
      </c>
      <c r="I47" s="5155" t="s">
        <v>705</v>
      </c>
    </row>
    <row customHeight="1" ht="11.25">
      <c r="A48" s="5155" t="s">
        <v>2179</v>
      </c>
      <c r="B48" s="5155" t="s">
        <v>14</v>
      </c>
      <c r="C48" s="5155" t="s">
        <v>2343</v>
      </c>
      <c r="D48" s="5155" t="s">
        <v>2344</v>
      </c>
      <c r="E48" s="5155" t="s">
        <v>2345</v>
      </c>
      <c r="F48" s="5155" t="s">
        <v>2209</v>
      </c>
      <c r="G48" s="5155" t="s">
        <v>24</v>
      </c>
      <c r="H48" s="5155" t="s">
        <v>24</v>
      </c>
      <c r="I48" s="5155" t="s">
        <v>705</v>
      </c>
    </row>
    <row customHeight="1" ht="11.25">
      <c r="A49" s="5155" t="s">
        <v>2179</v>
      </c>
      <c r="B49" s="5155" t="s">
        <v>14</v>
      </c>
      <c r="C49" s="5155" t="s">
        <v>2346</v>
      </c>
      <c r="D49" s="5155" t="s">
        <v>2347</v>
      </c>
      <c r="E49" s="5155" t="s">
        <v>2348</v>
      </c>
      <c r="F49" s="5155" t="s">
        <v>2234</v>
      </c>
      <c r="G49" s="5155" t="s">
        <v>24</v>
      </c>
      <c r="H49" s="5155" t="s">
        <v>24</v>
      </c>
      <c r="I49" s="5155" t="s">
        <v>705</v>
      </c>
    </row>
    <row customHeight="1" ht="11.25">
      <c r="A50" s="5155" t="s">
        <v>2179</v>
      </c>
      <c r="B50" s="5155" t="s">
        <v>14</v>
      </c>
      <c r="C50" s="5155" t="s">
        <v>2349</v>
      </c>
      <c r="D50" s="5155" t="s">
        <v>2350</v>
      </c>
      <c r="E50" s="5155" t="s">
        <v>2351</v>
      </c>
      <c r="F50" s="5155" t="s">
        <v>2234</v>
      </c>
      <c r="G50" s="5155" t="s">
        <v>24</v>
      </c>
      <c r="H50" s="5155" t="s">
        <v>24</v>
      </c>
      <c r="I50" s="5155" t="s">
        <v>705</v>
      </c>
    </row>
    <row customHeight="1" ht="11.25">
      <c r="A51" s="5155" t="s">
        <v>2179</v>
      </c>
      <c r="B51" s="5155" t="s">
        <v>14</v>
      </c>
      <c r="C51" s="5155" t="s">
        <v>2352</v>
      </c>
      <c r="D51" s="5155" t="s">
        <v>2353</v>
      </c>
      <c r="E51" s="5155" t="s">
        <v>2354</v>
      </c>
      <c r="F51" s="5155" t="s">
        <v>2249</v>
      </c>
      <c r="G51" s="5155" t="s">
        <v>24</v>
      </c>
      <c r="H51" s="5155" t="s">
        <v>24</v>
      </c>
      <c r="I51" s="5155" t="s">
        <v>705</v>
      </c>
    </row>
    <row customHeight="1" ht="11.25">
      <c r="A52" s="5155" t="s">
        <v>2179</v>
      </c>
      <c r="B52" s="5155" t="s">
        <v>14</v>
      </c>
      <c r="C52" s="5155" t="s">
        <v>2355</v>
      </c>
      <c r="D52" s="5155" t="s">
        <v>2356</v>
      </c>
      <c r="E52" s="5155" t="s">
        <v>2357</v>
      </c>
      <c r="F52" s="5155" t="s">
        <v>2234</v>
      </c>
      <c r="G52" s="5155" t="s">
        <v>24</v>
      </c>
      <c r="H52" s="5155" t="s">
        <v>24</v>
      </c>
      <c r="I52" s="5155" t="s">
        <v>705</v>
      </c>
    </row>
    <row customHeight="1" ht="11.25">
      <c r="A53" s="5155" t="s">
        <v>2179</v>
      </c>
      <c r="B53" s="5155" t="s">
        <v>14</v>
      </c>
      <c r="C53" s="5155" t="s">
        <v>2358</v>
      </c>
      <c r="D53" s="5155" t="s">
        <v>2359</v>
      </c>
      <c r="E53" s="5155" t="s">
        <v>2360</v>
      </c>
      <c r="F53" s="5155" t="s">
        <v>2361</v>
      </c>
      <c r="G53" s="5155" t="s">
        <v>24</v>
      </c>
      <c r="H53" s="5155" t="s">
        <v>24</v>
      </c>
      <c r="I53" s="5155" t="s">
        <v>705</v>
      </c>
    </row>
    <row customHeight="1" ht="11.25">
      <c r="A54" s="5155" t="s">
        <v>2179</v>
      </c>
      <c r="B54" s="5155" t="s">
        <v>14</v>
      </c>
      <c r="C54" s="5155" t="s">
        <v>2362</v>
      </c>
      <c r="D54" s="5155" t="s">
        <v>2363</v>
      </c>
      <c r="E54" s="5155" t="s">
        <v>2364</v>
      </c>
      <c r="F54" s="5155" t="s">
        <v>2365</v>
      </c>
      <c r="G54" s="5155" t="s">
        <v>24</v>
      </c>
      <c r="H54" s="5155" t="s">
        <v>24</v>
      </c>
      <c r="I54" s="5155" t="s">
        <v>705</v>
      </c>
    </row>
    <row customHeight="1" ht="11.25">
      <c r="A55" s="5155" t="s">
        <v>2179</v>
      </c>
      <c r="B55" s="5155" t="s">
        <v>14</v>
      </c>
      <c r="C55" s="5155" t="s">
        <v>2366</v>
      </c>
      <c r="D55" s="5155" t="s">
        <v>2367</v>
      </c>
      <c r="E55" s="5155" t="s">
        <v>2368</v>
      </c>
      <c r="F55" s="5155" t="s">
        <v>2361</v>
      </c>
      <c r="G55" s="5155" t="s">
        <v>24</v>
      </c>
      <c r="H55" s="5155" t="s">
        <v>24</v>
      </c>
      <c r="I55" s="5155" t="s">
        <v>705</v>
      </c>
    </row>
    <row customHeight="1" ht="11.25">
      <c r="A56" s="5155" t="s">
        <v>2179</v>
      </c>
      <c r="B56" s="5155" t="s">
        <v>14</v>
      </c>
      <c r="C56" s="5155" t="s">
        <v>2369</v>
      </c>
      <c r="D56" s="5155" t="s">
        <v>2370</v>
      </c>
      <c r="E56" s="5155" t="s">
        <v>2371</v>
      </c>
      <c r="F56" s="5155" t="s">
        <v>2372</v>
      </c>
      <c r="G56" s="5155" t="s">
        <v>24</v>
      </c>
      <c r="H56" s="5155" t="s">
        <v>24</v>
      </c>
      <c r="I56" s="5155" t="s">
        <v>705</v>
      </c>
    </row>
    <row customHeight="1" ht="11.25">
      <c r="A57" s="5155" t="s">
        <v>2179</v>
      </c>
      <c r="B57" s="5155" t="s">
        <v>14</v>
      </c>
      <c r="C57" s="5155" t="s">
        <v>2373</v>
      </c>
      <c r="D57" s="5155" t="s">
        <v>2374</v>
      </c>
      <c r="E57" s="5155" t="s">
        <v>2375</v>
      </c>
      <c r="F57" s="5155" t="s">
        <v>2209</v>
      </c>
      <c r="G57" s="5155" t="s">
        <v>24</v>
      </c>
      <c r="H57" s="5155" t="s">
        <v>24</v>
      </c>
      <c r="I57" s="5155" t="s">
        <v>705</v>
      </c>
    </row>
    <row customHeight="1" ht="11.25">
      <c r="A58" s="5155" t="s">
        <v>2179</v>
      </c>
      <c r="B58" s="5155" t="s">
        <v>14</v>
      </c>
      <c r="C58" s="5155" t="s">
        <v>2376</v>
      </c>
      <c r="D58" s="5155" t="s">
        <v>2377</v>
      </c>
      <c r="E58" s="5155" t="s">
        <v>2378</v>
      </c>
      <c r="F58" s="5155" t="s">
        <v>2379</v>
      </c>
      <c r="G58" s="5155" t="s">
        <v>24</v>
      </c>
      <c r="H58" s="5155" t="s">
        <v>24</v>
      </c>
      <c r="I58" s="5155" t="s">
        <v>705</v>
      </c>
    </row>
    <row customHeight="1" ht="11.25">
      <c r="A59" s="5155" t="s">
        <v>2179</v>
      </c>
      <c r="B59" s="5155" t="s">
        <v>14</v>
      </c>
      <c r="C59" s="5155" t="s">
        <v>2380</v>
      </c>
      <c r="D59" s="5155" t="s">
        <v>2381</v>
      </c>
      <c r="E59" s="5155" t="s">
        <v>2382</v>
      </c>
      <c r="F59" s="5155" t="s">
        <v>2361</v>
      </c>
      <c r="G59" s="5155" t="s">
        <v>24</v>
      </c>
      <c r="H59" s="5155" t="s">
        <v>24</v>
      </c>
      <c r="I59" s="5155" t="s">
        <v>705</v>
      </c>
    </row>
    <row customHeight="1" ht="11.25">
      <c r="A60" s="5155" t="s">
        <v>2179</v>
      </c>
      <c r="B60" s="5155" t="s">
        <v>14</v>
      </c>
      <c r="C60" s="5155" t="s">
        <v>2383</v>
      </c>
      <c r="D60" s="5155" t="s">
        <v>2384</v>
      </c>
      <c r="E60" s="5155" t="s">
        <v>2385</v>
      </c>
      <c r="F60" s="5155" t="s">
        <v>2372</v>
      </c>
      <c r="G60" s="5155" t="s">
        <v>24</v>
      </c>
      <c r="H60" s="5155" t="s">
        <v>24</v>
      </c>
      <c r="I60" s="5155" t="s">
        <v>705</v>
      </c>
    </row>
    <row customHeight="1" ht="11.25">
      <c r="A61" s="5155" t="s">
        <v>2179</v>
      </c>
      <c r="B61" s="5155" t="s">
        <v>14</v>
      </c>
      <c r="C61" s="5155" t="s">
        <v>2386</v>
      </c>
      <c r="D61" s="5155" t="s">
        <v>2384</v>
      </c>
      <c r="E61" s="5155" t="s">
        <v>2387</v>
      </c>
      <c r="F61" s="5155" t="s">
        <v>2267</v>
      </c>
      <c r="G61" s="5155" t="s">
        <v>24</v>
      </c>
      <c r="H61" s="5155" t="s">
        <v>24</v>
      </c>
      <c r="I61" s="5155" t="s">
        <v>705</v>
      </c>
    </row>
    <row customHeight="1" ht="11.25">
      <c r="A62" s="5155" t="s">
        <v>2179</v>
      </c>
      <c r="B62" s="5155" t="s">
        <v>14</v>
      </c>
      <c r="C62" s="5155" t="s">
        <v>2388</v>
      </c>
      <c r="D62" s="5155" t="s">
        <v>2384</v>
      </c>
      <c r="E62" s="5155" t="s">
        <v>2389</v>
      </c>
      <c r="F62" s="5155" t="s">
        <v>2189</v>
      </c>
      <c r="G62" s="5155" t="s">
        <v>24</v>
      </c>
      <c r="H62" s="5155" t="s">
        <v>24</v>
      </c>
      <c r="I62" s="5155" t="s">
        <v>705</v>
      </c>
    </row>
    <row customHeight="1" ht="11.25">
      <c r="A63" s="5155" t="s">
        <v>2179</v>
      </c>
      <c r="B63" s="5155" t="s">
        <v>14</v>
      </c>
      <c r="C63" s="5155" t="s">
        <v>2390</v>
      </c>
      <c r="D63" s="5155" t="s">
        <v>2391</v>
      </c>
      <c r="E63" s="5155" t="s">
        <v>2392</v>
      </c>
      <c r="F63" s="5155" t="s">
        <v>2326</v>
      </c>
      <c r="G63" s="5155" t="s">
        <v>24</v>
      </c>
      <c r="H63" s="5155" t="s">
        <v>24</v>
      </c>
      <c r="I63" s="5155" t="s">
        <v>705</v>
      </c>
    </row>
    <row customHeight="1" ht="11.25">
      <c r="A64" s="5155" t="s">
        <v>2179</v>
      </c>
      <c r="B64" s="5155" t="s">
        <v>14</v>
      </c>
      <c r="C64" s="5155" t="s">
        <v>2393</v>
      </c>
      <c r="D64" s="5155" t="s">
        <v>2394</v>
      </c>
      <c r="E64" s="5155" t="s">
        <v>2395</v>
      </c>
      <c r="F64" s="5155" t="s">
        <v>2234</v>
      </c>
      <c r="G64" s="5155" t="s">
        <v>24</v>
      </c>
      <c r="H64" s="5155" t="s">
        <v>24</v>
      </c>
      <c r="I64" s="5155" t="s">
        <v>705</v>
      </c>
    </row>
    <row customHeight="1" ht="11.25">
      <c r="A65" s="5155" t="s">
        <v>2179</v>
      </c>
      <c r="B65" s="5155" t="s">
        <v>14</v>
      </c>
      <c r="C65" s="5155" t="s">
        <v>2396</v>
      </c>
      <c r="D65" s="5155" t="s">
        <v>2397</v>
      </c>
      <c r="E65" s="5155" t="s">
        <v>2398</v>
      </c>
      <c r="F65" s="5155" t="s">
        <v>2399</v>
      </c>
      <c r="G65" s="5155" t="s">
        <v>24</v>
      </c>
      <c r="H65" s="5155" t="s">
        <v>24</v>
      </c>
      <c r="I65" s="5155" t="s">
        <v>705</v>
      </c>
    </row>
    <row customHeight="1" ht="11.25">
      <c r="A66" s="5155" t="s">
        <v>2179</v>
      </c>
      <c r="B66" s="5155" t="s">
        <v>14</v>
      </c>
      <c r="C66" s="5155" t="s">
        <v>2400</v>
      </c>
      <c r="D66" s="5155" t="s">
        <v>2401</v>
      </c>
      <c r="E66" s="5155" t="s">
        <v>2402</v>
      </c>
      <c r="F66" s="5155" t="s">
        <v>2201</v>
      </c>
      <c r="G66" s="5155" t="s">
        <v>24</v>
      </c>
      <c r="H66" s="5155" t="s">
        <v>24</v>
      </c>
      <c r="I66" s="5155" t="s">
        <v>705</v>
      </c>
    </row>
    <row customHeight="1" ht="11.25">
      <c r="A67" s="5155" t="s">
        <v>2179</v>
      </c>
      <c r="B67" s="5155" t="s">
        <v>14</v>
      </c>
      <c r="C67" s="5155" t="s">
        <v>2403</v>
      </c>
      <c r="D67" s="5155" t="s">
        <v>2404</v>
      </c>
      <c r="E67" s="5155" t="s">
        <v>2405</v>
      </c>
      <c r="F67" s="5155" t="s">
        <v>2406</v>
      </c>
      <c r="G67" s="5155" t="s">
        <v>24</v>
      </c>
      <c r="H67" s="5155" t="s">
        <v>24</v>
      </c>
      <c r="I67" s="5155" t="s">
        <v>705</v>
      </c>
    </row>
    <row customHeight="1" ht="11.25">
      <c r="A68" s="5155" t="s">
        <v>2179</v>
      </c>
      <c r="B68" s="5155" t="s">
        <v>14</v>
      </c>
      <c r="C68" s="5155" t="s">
        <v>2407</v>
      </c>
      <c r="D68" s="5155" t="s">
        <v>2408</v>
      </c>
      <c r="E68" s="5155" t="s">
        <v>2409</v>
      </c>
      <c r="F68" s="5155" t="s">
        <v>2372</v>
      </c>
      <c r="G68" s="5155" t="s">
        <v>24</v>
      </c>
      <c r="H68" s="5155" t="s">
        <v>24</v>
      </c>
      <c r="I68" s="5155" t="s">
        <v>705</v>
      </c>
    </row>
    <row customHeight="1" ht="11.25">
      <c r="A69" s="5155" t="s">
        <v>2179</v>
      </c>
      <c r="B69" s="5155" t="s">
        <v>14</v>
      </c>
      <c r="C69" s="5155" t="s">
        <v>2410</v>
      </c>
      <c r="D69" s="5155" t="s">
        <v>2411</v>
      </c>
      <c r="E69" s="5155" t="s">
        <v>2412</v>
      </c>
      <c r="F69" s="5155" t="s">
        <v>2197</v>
      </c>
      <c r="G69" s="5155" t="s">
        <v>24</v>
      </c>
      <c r="H69" s="5155" t="s">
        <v>24</v>
      </c>
      <c r="I69" s="5155" t="s">
        <v>705</v>
      </c>
    </row>
    <row customHeight="1" ht="11.25">
      <c r="A70" s="5155" t="s">
        <v>2179</v>
      </c>
      <c r="B70" s="5155" t="s">
        <v>14</v>
      </c>
      <c r="C70" s="5155" t="s">
        <v>2413</v>
      </c>
      <c r="D70" s="5155" t="s">
        <v>2414</v>
      </c>
      <c r="E70" s="5155" t="s">
        <v>2415</v>
      </c>
      <c r="F70" s="5155" t="s">
        <v>2209</v>
      </c>
      <c r="G70" s="5155" t="s">
        <v>2416</v>
      </c>
      <c r="H70" s="5155" t="s">
        <v>24</v>
      </c>
      <c r="I70" s="5155" t="s">
        <v>705</v>
      </c>
    </row>
    <row customHeight="1" ht="11.25">
      <c r="A71" s="5155" t="s">
        <v>2179</v>
      </c>
      <c r="B71" s="5155" t="s">
        <v>14</v>
      </c>
      <c r="C71" s="5155" t="s">
        <v>2417</v>
      </c>
      <c r="D71" s="5155" t="s">
        <v>2418</v>
      </c>
      <c r="E71" s="5155" t="s">
        <v>2419</v>
      </c>
      <c r="F71" s="5155" t="s">
        <v>2209</v>
      </c>
      <c r="G71" s="5155" t="s">
        <v>2416</v>
      </c>
      <c r="H71" s="5155" t="s">
        <v>24</v>
      </c>
      <c r="I71" s="5155" t="s">
        <v>705</v>
      </c>
    </row>
    <row customHeight="1" ht="11.25">
      <c r="A72" s="5155" t="s">
        <v>2179</v>
      </c>
      <c r="B72" s="5155" t="s">
        <v>14</v>
      </c>
      <c r="C72" s="5155" t="s">
        <v>2420</v>
      </c>
      <c r="D72" s="5155" t="s">
        <v>2421</v>
      </c>
      <c r="E72" s="5155" t="s">
        <v>2422</v>
      </c>
      <c r="F72" s="5155" t="s">
        <v>2267</v>
      </c>
      <c r="G72" s="5155" t="s">
        <v>24</v>
      </c>
      <c r="H72" s="5155" t="s">
        <v>24</v>
      </c>
      <c r="I72" s="5155" t="s">
        <v>705</v>
      </c>
    </row>
    <row customHeight="1" ht="11.25">
      <c r="A73" s="5155" t="s">
        <v>2179</v>
      </c>
      <c r="B73" s="5155" t="s">
        <v>14</v>
      </c>
      <c r="C73" s="5155" t="s">
        <v>2423</v>
      </c>
      <c r="D73" s="5155" t="s">
        <v>2424</v>
      </c>
      <c r="E73" s="5155" t="s">
        <v>2425</v>
      </c>
      <c r="F73" s="5155" t="s">
        <v>2193</v>
      </c>
      <c r="G73" s="5155" t="s">
        <v>24</v>
      </c>
      <c r="H73" s="5155" t="s">
        <v>24</v>
      </c>
      <c r="I73" s="5155" t="s">
        <v>705</v>
      </c>
    </row>
    <row customHeight="1" ht="11.25">
      <c r="A74" s="5155" t="s">
        <v>2179</v>
      </c>
      <c r="B74" s="5155" t="s">
        <v>14</v>
      </c>
      <c r="C74" s="5155" t="s">
        <v>2426</v>
      </c>
      <c r="D74" s="5155" t="s">
        <v>2427</v>
      </c>
      <c r="E74" s="5155" t="s">
        <v>2428</v>
      </c>
      <c r="F74" s="5155" t="s">
        <v>2238</v>
      </c>
      <c r="G74" s="5155" t="s">
        <v>24</v>
      </c>
      <c r="H74" s="5155" t="s">
        <v>24</v>
      </c>
      <c r="I74" s="5155" t="s">
        <v>705</v>
      </c>
    </row>
    <row customHeight="1" ht="11.25">
      <c r="A75" s="5155" t="s">
        <v>2179</v>
      </c>
      <c r="B75" s="5155" t="s">
        <v>14</v>
      </c>
      <c r="C75" s="5155" t="s">
        <v>2429</v>
      </c>
      <c r="D75" s="5155" t="s">
        <v>2430</v>
      </c>
      <c r="E75" s="5155" t="s">
        <v>2431</v>
      </c>
      <c r="F75" s="5155" t="s">
        <v>2267</v>
      </c>
      <c r="G75" s="5155" t="s">
        <v>24</v>
      </c>
      <c r="H75" s="5155" t="s">
        <v>24</v>
      </c>
      <c r="I75" s="5155" t="s">
        <v>705</v>
      </c>
    </row>
    <row customHeight="1" ht="11.25">
      <c r="A76" s="5155" t="s">
        <v>2179</v>
      </c>
      <c r="B76" s="5155" t="s">
        <v>14</v>
      </c>
      <c r="C76" s="5155" t="s">
        <v>2432</v>
      </c>
      <c r="D76" s="5155" t="s">
        <v>2433</v>
      </c>
      <c r="E76" s="5155" t="s">
        <v>2434</v>
      </c>
      <c r="F76" s="5155" t="s">
        <v>2234</v>
      </c>
      <c r="G76" s="5155" t="s">
        <v>24</v>
      </c>
      <c r="H76" s="5155" t="s">
        <v>24</v>
      </c>
      <c r="I76" s="5155" t="s">
        <v>705</v>
      </c>
    </row>
    <row customHeight="1" ht="11.25">
      <c r="A77" s="5155" t="s">
        <v>2179</v>
      </c>
      <c r="B77" s="5155" t="s">
        <v>14</v>
      </c>
      <c r="C77" s="5155" t="s">
        <v>2435</v>
      </c>
      <c r="D77" s="5155" t="s">
        <v>2436</v>
      </c>
      <c r="E77" s="5155" t="s">
        <v>2437</v>
      </c>
      <c r="F77" s="5155" t="s">
        <v>2209</v>
      </c>
      <c r="G77" s="5155" t="s">
        <v>24</v>
      </c>
      <c r="H77" s="5155" t="s">
        <v>24</v>
      </c>
      <c r="I77" s="5155" t="s">
        <v>705</v>
      </c>
    </row>
    <row customHeight="1" ht="11.25">
      <c r="A78" s="5155" t="s">
        <v>2179</v>
      </c>
      <c r="B78" s="5155" t="s">
        <v>14</v>
      </c>
      <c r="C78" s="5155" t="s">
        <v>2438</v>
      </c>
      <c r="D78" s="5155" t="s">
        <v>2439</v>
      </c>
      <c r="E78" s="5155" t="s">
        <v>2440</v>
      </c>
      <c r="F78" s="5155" t="s">
        <v>2201</v>
      </c>
      <c r="G78" s="5155" t="s">
        <v>24</v>
      </c>
      <c r="H78" s="5155" t="s">
        <v>24</v>
      </c>
      <c r="I78" s="5155" t="s">
        <v>705</v>
      </c>
    </row>
    <row customHeight="1" ht="11.25">
      <c r="A79" s="5155" t="s">
        <v>2179</v>
      </c>
      <c r="B79" s="5155" t="s">
        <v>14</v>
      </c>
      <c r="C79" s="5155" t="s">
        <v>2441</v>
      </c>
      <c r="D79" s="5155" t="s">
        <v>2442</v>
      </c>
      <c r="E79" s="5155" t="s">
        <v>2443</v>
      </c>
      <c r="F79" s="5155" t="s">
        <v>2201</v>
      </c>
      <c r="G79" s="5155" t="s">
        <v>24</v>
      </c>
      <c r="H79" s="5155" t="s">
        <v>24</v>
      </c>
      <c r="I79" s="5155" t="s">
        <v>705</v>
      </c>
    </row>
    <row customHeight="1" ht="11.25">
      <c r="A80" s="5155" t="s">
        <v>2179</v>
      </c>
      <c r="B80" s="5155" t="s">
        <v>14</v>
      </c>
      <c r="C80" s="5155" t="s">
        <v>2444</v>
      </c>
      <c r="D80" s="5155" t="s">
        <v>2445</v>
      </c>
      <c r="E80" s="5155" t="s">
        <v>2446</v>
      </c>
      <c r="F80" s="5155" t="s">
        <v>2201</v>
      </c>
      <c r="G80" s="5155" t="s">
        <v>24</v>
      </c>
      <c r="H80" s="5155" t="s">
        <v>24</v>
      </c>
      <c r="I80" s="5155" t="s">
        <v>705</v>
      </c>
    </row>
    <row customHeight="1" ht="11.25">
      <c r="A81" s="5155" t="s">
        <v>2179</v>
      </c>
      <c r="B81" s="5155" t="s">
        <v>14</v>
      </c>
      <c r="C81" s="5155" t="s">
        <v>2447</v>
      </c>
      <c r="D81" s="5155" t="s">
        <v>2448</v>
      </c>
      <c r="E81" s="5155" t="s">
        <v>2449</v>
      </c>
      <c r="F81" s="5155" t="s">
        <v>2201</v>
      </c>
      <c r="G81" s="5155" t="s">
        <v>24</v>
      </c>
      <c r="H81" s="5155" t="s">
        <v>24</v>
      </c>
      <c r="I81" s="5155" t="s">
        <v>705</v>
      </c>
    </row>
    <row customHeight="1" ht="11.25">
      <c r="A82" s="5155" t="s">
        <v>2179</v>
      </c>
      <c r="B82" s="5155" t="s">
        <v>14</v>
      </c>
      <c r="C82" s="5155" t="s">
        <v>2450</v>
      </c>
      <c r="D82" s="5155" t="s">
        <v>2451</v>
      </c>
      <c r="E82" s="5155" t="s">
        <v>2452</v>
      </c>
      <c r="F82" s="5155" t="s">
        <v>2201</v>
      </c>
      <c r="G82" s="5155" t="s">
        <v>24</v>
      </c>
      <c r="H82" s="5155" t="s">
        <v>24</v>
      </c>
      <c r="I82" s="5155" t="s">
        <v>705</v>
      </c>
    </row>
    <row customHeight="1" ht="11.25">
      <c r="A83" s="5155" t="s">
        <v>2179</v>
      </c>
      <c r="B83" s="5155" t="s">
        <v>14</v>
      </c>
      <c r="C83" s="5155" t="s">
        <v>2453</v>
      </c>
      <c r="D83" s="5155" t="s">
        <v>2454</v>
      </c>
      <c r="E83" s="5155" t="s">
        <v>2455</v>
      </c>
      <c r="F83" s="5155" t="s">
        <v>2201</v>
      </c>
      <c r="G83" s="5155" t="s">
        <v>24</v>
      </c>
      <c r="H83" s="5155" t="s">
        <v>24</v>
      </c>
      <c r="I83" s="5155" t="s">
        <v>705</v>
      </c>
    </row>
    <row customHeight="1" ht="11.25">
      <c r="A84" s="5155" t="s">
        <v>2179</v>
      </c>
      <c r="B84" s="5155" t="s">
        <v>14</v>
      </c>
      <c r="C84" s="5155" t="s">
        <v>2456</v>
      </c>
      <c r="D84" s="5155" t="s">
        <v>2457</v>
      </c>
      <c r="E84" s="5155" t="s">
        <v>2458</v>
      </c>
      <c r="F84" s="5155" t="s">
        <v>2201</v>
      </c>
      <c r="G84" s="5155" t="s">
        <v>24</v>
      </c>
      <c r="H84" s="5155" t="s">
        <v>24</v>
      </c>
      <c r="I84" s="5155" t="s">
        <v>705</v>
      </c>
    </row>
    <row customHeight="1" ht="11.25">
      <c r="A85" s="5155" t="s">
        <v>2179</v>
      </c>
      <c r="B85" s="5155" t="s">
        <v>14</v>
      </c>
      <c r="C85" s="5155" t="s">
        <v>2459</v>
      </c>
      <c r="D85" s="5155" t="s">
        <v>2460</v>
      </c>
      <c r="E85" s="5155" t="s">
        <v>2461</v>
      </c>
      <c r="F85" s="5155" t="s">
        <v>2193</v>
      </c>
      <c r="G85" s="5155" t="s">
        <v>24</v>
      </c>
      <c r="H85" s="5155" t="s">
        <v>24</v>
      </c>
      <c r="I85" s="5155" t="s">
        <v>705</v>
      </c>
    </row>
    <row customHeight="1" ht="11.25">
      <c r="A86" s="5155" t="s">
        <v>2179</v>
      </c>
      <c r="B86" s="5155" t="s">
        <v>14</v>
      </c>
      <c r="C86" s="5155" t="s">
        <v>2462</v>
      </c>
      <c r="D86" s="5155" t="s">
        <v>2463</v>
      </c>
      <c r="E86" s="5155" t="s">
        <v>2464</v>
      </c>
      <c r="F86" s="5155" t="s">
        <v>2267</v>
      </c>
      <c r="G86" s="5155" t="s">
        <v>24</v>
      </c>
      <c r="H86" s="5155" t="s">
        <v>24</v>
      </c>
      <c r="I86" s="5155" t="s">
        <v>705</v>
      </c>
    </row>
    <row customHeight="1" ht="11.25">
      <c r="A87" s="5155" t="s">
        <v>2179</v>
      </c>
      <c r="B87" s="5155" t="s">
        <v>14</v>
      </c>
      <c r="C87" s="5155" t="s">
        <v>2465</v>
      </c>
      <c r="D87" s="5155" t="s">
        <v>2466</v>
      </c>
      <c r="E87" s="5155" t="s">
        <v>2467</v>
      </c>
      <c r="F87" s="5155" t="s">
        <v>2234</v>
      </c>
      <c r="G87" s="5155" t="s">
        <v>24</v>
      </c>
      <c r="H87" s="5155" t="s">
        <v>2468</v>
      </c>
      <c r="I87" s="5155" t="s">
        <v>705</v>
      </c>
    </row>
    <row customHeight="1" ht="11.25">
      <c r="A88" s="5155" t="s">
        <v>2179</v>
      </c>
      <c r="B88" s="5155" t="s">
        <v>14</v>
      </c>
      <c r="C88" s="5155" t="s">
        <v>2469</v>
      </c>
      <c r="D88" s="5155" t="s">
        <v>2470</v>
      </c>
      <c r="E88" s="5155" t="s">
        <v>2471</v>
      </c>
      <c r="F88" s="5155" t="s">
        <v>2267</v>
      </c>
      <c r="G88" s="5155" t="s">
        <v>24</v>
      </c>
      <c r="H88" s="5155" t="s">
        <v>24</v>
      </c>
      <c r="I88" s="5155" t="s">
        <v>705</v>
      </c>
    </row>
    <row customHeight="1" ht="11.25">
      <c r="A89" s="5155" t="s">
        <v>2179</v>
      </c>
      <c r="B89" s="5155" t="s">
        <v>14</v>
      </c>
      <c r="C89" s="5155" t="s">
        <v>2472</v>
      </c>
      <c r="D89" s="5155" t="s">
        <v>2473</v>
      </c>
      <c r="E89" s="5155" t="s">
        <v>2474</v>
      </c>
      <c r="F89" s="5155" t="s">
        <v>2234</v>
      </c>
      <c r="G89" s="5155" t="s">
        <v>24</v>
      </c>
      <c r="H89" s="5155" t="s">
        <v>24</v>
      </c>
      <c r="I89" s="5155" t="s">
        <v>705</v>
      </c>
    </row>
    <row customHeight="1" ht="11.25">
      <c r="A90" s="5155" t="s">
        <v>2179</v>
      </c>
      <c r="B90" s="5155" t="s">
        <v>14</v>
      </c>
      <c r="C90" s="5155" t="s">
        <v>2475</v>
      </c>
      <c r="D90" s="5155" t="s">
        <v>2476</v>
      </c>
      <c r="E90" s="5155" t="s">
        <v>2477</v>
      </c>
      <c r="F90" s="5155" t="s">
        <v>2478</v>
      </c>
      <c r="G90" s="5155" t="s">
        <v>24</v>
      </c>
      <c r="H90" s="5155" t="s">
        <v>2479</v>
      </c>
      <c r="I90" s="5155" t="s">
        <v>705</v>
      </c>
    </row>
    <row customHeight="1" ht="11.25">
      <c r="A91" s="5155" t="s">
        <v>2179</v>
      </c>
      <c r="B91" s="5155" t="s">
        <v>14</v>
      </c>
      <c r="C91" s="5155" t="s">
        <v>2480</v>
      </c>
      <c r="D91" s="5155" t="s">
        <v>2481</v>
      </c>
      <c r="E91" s="5155" t="s">
        <v>2482</v>
      </c>
      <c r="F91" s="5155" t="s">
        <v>2189</v>
      </c>
      <c r="G91" s="5155" t="s">
        <v>24</v>
      </c>
      <c r="H91" s="5155" t="s">
        <v>24</v>
      </c>
      <c r="I91" s="5155" t="s">
        <v>705</v>
      </c>
    </row>
    <row customHeight="1" ht="11.25">
      <c r="A92" s="5155" t="s">
        <v>2179</v>
      </c>
      <c r="B92" s="5155" t="s">
        <v>14</v>
      </c>
      <c r="C92" s="5155" t="s">
        <v>2483</v>
      </c>
      <c r="D92" s="5155" t="s">
        <v>2484</v>
      </c>
      <c r="E92" s="5155" t="s">
        <v>2485</v>
      </c>
      <c r="F92" s="5155" t="s">
        <v>2189</v>
      </c>
      <c r="G92" s="5155" t="s">
        <v>24</v>
      </c>
      <c r="H92" s="5155" t="s">
        <v>24</v>
      </c>
      <c r="I92" s="5155" t="s">
        <v>705</v>
      </c>
    </row>
    <row customHeight="1" ht="11.25">
      <c r="A93" s="5155" t="s">
        <v>2179</v>
      </c>
      <c r="B93" s="5155" t="s">
        <v>14</v>
      </c>
      <c r="C93" s="5155" t="s">
        <v>2486</v>
      </c>
      <c r="D93" s="5155" t="s">
        <v>2487</v>
      </c>
      <c r="E93" s="5155" t="s">
        <v>2488</v>
      </c>
      <c r="F93" s="5155" t="s">
        <v>2361</v>
      </c>
      <c r="G93" s="5155" t="s">
        <v>24</v>
      </c>
      <c r="H93" s="5155" t="s">
        <v>24</v>
      </c>
      <c r="I93" s="5155" t="s">
        <v>705</v>
      </c>
    </row>
    <row customHeight="1" ht="11.25">
      <c r="A94" s="5155" t="s">
        <v>2179</v>
      </c>
      <c r="B94" s="5155" t="s">
        <v>14</v>
      </c>
      <c r="C94" s="5155" t="s">
        <v>2489</v>
      </c>
      <c r="D94" s="5155" t="s">
        <v>2490</v>
      </c>
      <c r="E94" s="5155" t="s">
        <v>2491</v>
      </c>
      <c r="F94" s="5155" t="s">
        <v>2201</v>
      </c>
      <c r="G94" s="5155" t="s">
        <v>24</v>
      </c>
      <c r="H94" s="5155" t="s">
        <v>24</v>
      </c>
      <c r="I94" s="5155" t="s">
        <v>705</v>
      </c>
    </row>
    <row customHeight="1" ht="11.25">
      <c r="A95" s="5155" t="s">
        <v>2179</v>
      </c>
      <c r="B95" s="5155" t="s">
        <v>14</v>
      </c>
      <c r="C95" s="5155" t="s">
        <v>2492</v>
      </c>
      <c r="D95" s="5155" t="s">
        <v>2493</v>
      </c>
      <c r="E95" s="5155" t="s">
        <v>2494</v>
      </c>
      <c r="F95" s="5155" t="s">
        <v>2234</v>
      </c>
      <c r="G95" s="5155" t="s">
        <v>24</v>
      </c>
      <c r="H95" s="5155" t="s">
        <v>24</v>
      </c>
      <c r="I95" s="5155" t="s">
        <v>705</v>
      </c>
    </row>
    <row customHeight="1" ht="11.25">
      <c r="A96" s="5155" t="s">
        <v>2179</v>
      </c>
      <c r="B96" s="5155" t="s">
        <v>14</v>
      </c>
      <c r="C96" s="5155" t="s">
        <v>2495</v>
      </c>
      <c r="D96" s="5155" t="s">
        <v>2496</v>
      </c>
      <c r="E96" s="5155" t="s">
        <v>2497</v>
      </c>
      <c r="F96" s="5155" t="s">
        <v>2234</v>
      </c>
      <c r="G96" s="5155" t="s">
        <v>24</v>
      </c>
      <c r="H96" s="5155" t="s">
        <v>24</v>
      </c>
      <c r="I96" s="5155" t="s">
        <v>705</v>
      </c>
    </row>
    <row customHeight="1" ht="11.25">
      <c r="A97" s="5155" t="s">
        <v>2179</v>
      </c>
      <c r="B97" s="5155" t="s">
        <v>14</v>
      </c>
      <c r="C97" s="5155" t="s">
        <v>2498</v>
      </c>
      <c r="D97" s="5155" t="s">
        <v>2499</v>
      </c>
      <c r="E97" s="5155" t="s">
        <v>2500</v>
      </c>
      <c r="F97" s="5155" t="s">
        <v>2189</v>
      </c>
      <c r="G97" s="5155" t="s">
        <v>2501</v>
      </c>
      <c r="H97" s="5155" t="s">
        <v>24</v>
      </c>
      <c r="I97" s="5155" t="s">
        <v>705</v>
      </c>
    </row>
    <row customHeight="1" ht="11.25">
      <c r="A98" s="5155" t="s">
        <v>2179</v>
      </c>
      <c r="B98" s="5155" t="s">
        <v>14</v>
      </c>
      <c r="C98" s="5155" t="s">
        <v>2502</v>
      </c>
      <c r="D98" s="5155" t="s">
        <v>2503</v>
      </c>
      <c r="E98" s="5155" t="s">
        <v>2504</v>
      </c>
      <c r="F98" s="5155" t="s">
        <v>2209</v>
      </c>
      <c r="G98" s="5155" t="s">
        <v>24</v>
      </c>
      <c r="H98" s="5155" t="s">
        <v>24</v>
      </c>
      <c r="I98" s="5155" t="s">
        <v>705</v>
      </c>
    </row>
    <row customHeight="1" ht="11.25">
      <c r="A99" s="5155" t="s">
        <v>2179</v>
      </c>
      <c r="B99" s="5155" t="s">
        <v>14</v>
      </c>
      <c r="C99" s="5155" t="s">
        <v>2505</v>
      </c>
      <c r="D99" s="5155" t="s">
        <v>2506</v>
      </c>
      <c r="E99" s="5155" t="s">
        <v>2507</v>
      </c>
      <c r="F99" s="5155" t="s">
        <v>2234</v>
      </c>
      <c r="G99" s="5155" t="s">
        <v>2508</v>
      </c>
      <c r="H99" s="5155" t="s">
        <v>24</v>
      </c>
      <c r="I99" s="5155" t="s">
        <v>705</v>
      </c>
    </row>
    <row customHeight="1" ht="11.25">
      <c r="A100" s="5155" t="s">
        <v>2179</v>
      </c>
      <c r="B100" s="5155" t="s">
        <v>14</v>
      </c>
      <c r="C100" s="5155" t="s">
        <v>2509</v>
      </c>
      <c r="D100" s="5155" t="s">
        <v>2510</v>
      </c>
      <c r="E100" s="5155" t="s">
        <v>2511</v>
      </c>
      <c r="F100" s="5155" t="s">
        <v>2311</v>
      </c>
      <c r="G100" s="5155" t="s">
        <v>24</v>
      </c>
      <c r="H100" s="5155" t="s">
        <v>24</v>
      </c>
      <c r="I100" s="5155" t="s">
        <v>705</v>
      </c>
    </row>
    <row customHeight="1" ht="11.25">
      <c r="A101" s="5155" t="s">
        <v>2179</v>
      </c>
      <c r="B101" s="5155" t="s">
        <v>14</v>
      </c>
      <c r="C101" s="5155" t="s">
        <v>2512</v>
      </c>
      <c r="D101" s="5155" t="s">
        <v>2513</v>
      </c>
      <c r="E101" s="5155" t="s">
        <v>2514</v>
      </c>
      <c r="F101" s="5155" t="s">
        <v>2267</v>
      </c>
      <c r="G101" s="5155" t="s">
        <v>24</v>
      </c>
      <c r="H101" s="5155" t="s">
        <v>24</v>
      </c>
      <c r="I101" s="5155" t="s">
        <v>705</v>
      </c>
    </row>
    <row customHeight="1" ht="11.25">
      <c r="A102" s="5155" t="s">
        <v>2179</v>
      </c>
      <c r="B102" s="5155" t="s">
        <v>14</v>
      </c>
      <c r="C102" s="5155" t="s">
        <v>2515</v>
      </c>
      <c r="D102" s="5155" t="s">
        <v>2516</v>
      </c>
      <c r="E102" s="5155" t="s">
        <v>2517</v>
      </c>
      <c r="F102" s="5155" t="s">
        <v>2518</v>
      </c>
      <c r="G102" s="5155" t="s">
        <v>24</v>
      </c>
      <c r="H102" s="5155" t="s">
        <v>24</v>
      </c>
      <c r="I102" s="5155" t="s">
        <v>705</v>
      </c>
    </row>
    <row customHeight="1" ht="11.25">
      <c r="A103" s="5155" t="s">
        <v>2179</v>
      </c>
      <c r="B103" s="5155" t="s">
        <v>14</v>
      </c>
      <c r="C103" s="5155" t="s">
        <v>2519</v>
      </c>
      <c r="D103" s="5155" t="s">
        <v>2520</v>
      </c>
      <c r="E103" s="5155" t="s">
        <v>2521</v>
      </c>
      <c r="F103" s="5155" t="s">
        <v>2189</v>
      </c>
      <c r="G103" s="5155" t="s">
        <v>24</v>
      </c>
      <c r="H103" s="5155" t="s">
        <v>24</v>
      </c>
      <c r="I103" s="5155" t="s">
        <v>705</v>
      </c>
    </row>
    <row customHeight="1" ht="11.25">
      <c r="A104" s="5155" t="s">
        <v>2179</v>
      </c>
      <c r="B104" s="5155" t="s">
        <v>14</v>
      </c>
      <c r="C104" s="5155" t="s">
        <v>2522</v>
      </c>
      <c r="D104" s="5155" t="s">
        <v>44</v>
      </c>
      <c r="E104" s="5155" t="s">
        <v>47</v>
      </c>
      <c r="F104" s="5155" t="s">
        <v>49</v>
      </c>
      <c r="G104" s="5155" t="s">
        <v>24</v>
      </c>
      <c r="H104" s="5155" t="s">
        <v>24</v>
      </c>
      <c r="I104" s="5155" t="s">
        <v>705</v>
      </c>
    </row>
    <row customHeight="1" ht="11.25">
      <c r="A105" s="5155" t="s">
        <v>2179</v>
      </c>
      <c r="B105" s="5155" t="s">
        <v>14</v>
      </c>
      <c r="C105" s="5155" t="s">
        <v>2523</v>
      </c>
      <c r="D105" s="5155" t="s">
        <v>2524</v>
      </c>
      <c r="E105" s="5155" t="s">
        <v>2525</v>
      </c>
      <c r="F105" s="5155" t="s">
        <v>2193</v>
      </c>
      <c r="G105" s="5155" t="s">
        <v>24</v>
      </c>
      <c r="H105" s="5155" t="s">
        <v>24</v>
      </c>
      <c r="I105" s="5155" t="s">
        <v>705</v>
      </c>
    </row>
    <row customHeight="1" ht="11.25">
      <c r="A106" s="5155" t="s">
        <v>2179</v>
      </c>
      <c r="B106" s="5155" t="s">
        <v>14</v>
      </c>
      <c r="C106" s="5155" t="s">
        <v>24</v>
      </c>
      <c r="D106" s="5155" t="s">
        <v>2526</v>
      </c>
      <c r="E106" s="5155" t="s">
        <v>2527</v>
      </c>
      <c r="F106" s="5155" t="s">
        <v>2234</v>
      </c>
      <c r="G106" s="5155" t="s">
        <v>24</v>
      </c>
      <c r="H106" s="5155" t="s">
        <v>24</v>
      </c>
      <c r="I106" s="5155" t="s">
        <v>705</v>
      </c>
    </row>
    <row customHeight="1" ht="11.25">
      <c r="A107" s="5155" t="s">
        <v>2179</v>
      </c>
      <c r="B107" s="5155" t="s">
        <v>14</v>
      </c>
      <c r="C107" s="5155" t="s">
        <v>2528</v>
      </c>
      <c r="D107" s="5155" t="s">
        <v>2529</v>
      </c>
      <c r="E107" s="5155" t="s">
        <v>2530</v>
      </c>
      <c r="F107" s="5155" t="s">
        <v>2189</v>
      </c>
      <c r="G107" s="5155" t="s">
        <v>24</v>
      </c>
      <c r="H107" s="5155" t="s">
        <v>24</v>
      </c>
      <c r="I107" s="5155" t="s">
        <v>705</v>
      </c>
    </row>
    <row customHeight="1" ht="11.25">
      <c r="A108" s="5155" t="s">
        <v>2179</v>
      </c>
      <c r="B108" s="5155" t="s">
        <v>14</v>
      </c>
      <c r="C108" s="5155" t="s">
        <v>2531</v>
      </c>
      <c r="D108" s="5155" t="s">
        <v>2532</v>
      </c>
      <c r="E108" s="5155" t="s">
        <v>2533</v>
      </c>
      <c r="F108" s="5155" t="s">
        <v>2534</v>
      </c>
      <c r="G108" s="5155" t="s">
        <v>24</v>
      </c>
      <c r="H108" s="5155" t="s">
        <v>24</v>
      </c>
      <c r="I108" s="5155" t="s">
        <v>705</v>
      </c>
    </row>
    <row customHeight="1" ht="11.25">
      <c r="A109" s="5155" t="s">
        <v>2179</v>
      </c>
      <c r="B109" s="5155" t="s">
        <v>14</v>
      </c>
      <c r="C109" s="5155" t="s">
        <v>2535</v>
      </c>
      <c r="D109" s="5155" t="s">
        <v>2536</v>
      </c>
      <c r="E109" s="5155" t="s">
        <v>2533</v>
      </c>
      <c r="F109" s="5155" t="s">
        <v>2537</v>
      </c>
      <c r="G109" s="5155" t="s">
        <v>24</v>
      </c>
      <c r="H109" s="5155" t="s">
        <v>24</v>
      </c>
      <c r="I109" s="5155" t="s">
        <v>705</v>
      </c>
    </row>
    <row customHeight="1" ht="11.25">
      <c r="A110" s="5155" t="s">
        <v>2179</v>
      </c>
      <c r="B110" s="5155" t="s">
        <v>14</v>
      </c>
      <c r="C110" s="5155" t="s">
        <v>2538</v>
      </c>
      <c r="D110" s="5155" t="s">
        <v>2539</v>
      </c>
      <c r="E110" s="5155" t="s">
        <v>2540</v>
      </c>
      <c r="F110" s="5155" t="s">
        <v>2541</v>
      </c>
      <c r="G110" s="5155" t="s">
        <v>2542</v>
      </c>
      <c r="H110" s="5155" t="s">
        <v>24</v>
      </c>
      <c r="I110" s="5155" t="s">
        <v>705</v>
      </c>
    </row>
    <row customHeight="1" ht="11.25">
      <c r="A111" s="5155" t="s">
        <v>2179</v>
      </c>
      <c r="B111" s="5155" t="s">
        <v>14</v>
      </c>
      <c r="C111" s="5155" t="s">
        <v>2543</v>
      </c>
      <c r="D111" s="5155" t="s">
        <v>2544</v>
      </c>
      <c r="E111" s="5155" t="s">
        <v>2540</v>
      </c>
      <c r="F111" s="5155" t="s">
        <v>2545</v>
      </c>
      <c r="G111" s="5155" t="s">
        <v>2546</v>
      </c>
      <c r="H111" s="5155" t="s">
        <v>24</v>
      </c>
      <c r="I111" s="5155" t="s">
        <v>705</v>
      </c>
    </row>
    <row customHeight="1" ht="11.25">
      <c r="A112" s="5155" t="s">
        <v>2179</v>
      </c>
      <c r="B112" s="5155" t="s">
        <v>14</v>
      </c>
      <c r="C112" s="5155" t="s">
        <v>2547</v>
      </c>
      <c r="D112" s="5155" t="s">
        <v>2548</v>
      </c>
      <c r="E112" s="5155" t="s">
        <v>2549</v>
      </c>
      <c r="F112" s="5155" t="s">
        <v>2193</v>
      </c>
      <c r="G112" s="5155" t="s">
        <v>24</v>
      </c>
      <c r="H112" s="5155" t="s">
        <v>24</v>
      </c>
      <c r="I112" s="5155" t="s">
        <v>705</v>
      </c>
    </row>
    <row customHeight="1" ht="11.25">
      <c r="A113" s="5155" t="s">
        <v>2179</v>
      </c>
      <c r="B113" s="5155" t="s">
        <v>14</v>
      </c>
      <c r="C113" s="5155" t="s">
        <v>2550</v>
      </c>
      <c r="D113" s="5155" t="s">
        <v>2551</v>
      </c>
      <c r="E113" s="5155" t="s">
        <v>2552</v>
      </c>
      <c r="F113" s="5155" t="s">
        <v>2193</v>
      </c>
      <c r="G113" s="5155" t="s">
        <v>24</v>
      </c>
      <c r="H113" s="5155" t="s">
        <v>24</v>
      </c>
      <c r="I113" s="5155" t="s">
        <v>705</v>
      </c>
    </row>
    <row customHeight="1" ht="11.25">
      <c r="A114" s="5155" t="s">
        <v>2179</v>
      </c>
      <c r="B114" s="5155" t="s">
        <v>14</v>
      </c>
      <c r="C114" s="5155" t="s">
        <v>2553</v>
      </c>
      <c r="D114" s="5155" t="s">
        <v>2554</v>
      </c>
      <c r="E114" s="5155" t="s">
        <v>2555</v>
      </c>
      <c r="F114" s="5155" t="s">
        <v>2234</v>
      </c>
      <c r="G114" s="5155" t="s">
        <v>24</v>
      </c>
      <c r="H114" s="5155" t="s">
        <v>24</v>
      </c>
      <c r="I114" s="5155" t="s">
        <v>705</v>
      </c>
    </row>
    <row customHeight="1" ht="11.25">
      <c r="A115" s="5155" t="s">
        <v>2179</v>
      </c>
      <c r="B115" s="5155" t="s">
        <v>14</v>
      </c>
      <c r="C115" s="5155" t="s">
        <v>2556</v>
      </c>
      <c r="D115" s="5155" t="s">
        <v>2557</v>
      </c>
      <c r="E115" s="5155" t="s">
        <v>2558</v>
      </c>
      <c r="F115" s="5155" t="s">
        <v>2559</v>
      </c>
      <c r="G115" s="5155" t="s">
        <v>24</v>
      </c>
      <c r="H115" s="5155" t="s">
        <v>2560</v>
      </c>
      <c r="I115" s="5155" t="s">
        <v>705</v>
      </c>
    </row>
    <row customHeight="1" ht="11.25">
      <c r="A116" s="5155" t="s">
        <v>2179</v>
      </c>
      <c r="B116" s="5155" t="s">
        <v>14</v>
      </c>
      <c r="C116" s="5155" t="s">
        <v>2561</v>
      </c>
      <c r="D116" s="5155" t="s">
        <v>2562</v>
      </c>
      <c r="E116" s="5155" t="s">
        <v>2563</v>
      </c>
      <c r="F116" s="5155" t="s">
        <v>2564</v>
      </c>
      <c r="G116" s="5155" t="s">
        <v>24</v>
      </c>
      <c r="H116" s="5155" t="s">
        <v>24</v>
      </c>
      <c r="I116" s="5155" t="s">
        <v>705</v>
      </c>
    </row>
    <row customHeight="1" ht="11.25">
      <c r="A117" s="5155" t="s">
        <v>2179</v>
      </c>
      <c r="B117" s="5155" t="s">
        <v>14</v>
      </c>
      <c r="C117" s="5155" t="s">
        <v>2184</v>
      </c>
      <c r="D117" s="5155" t="s">
        <v>2181</v>
      </c>
      <c r="E117" s="5155" t="s">
        <v>2182</v>
      </c>
      <c r="F117" s="5155" t="s">
        <v>2185</v>
      </c>
      <c r="G117" s="5155" t="s">
        <v>24</v>
      </c>
      <c r="H117" s="5155" t="s">
        <v>24</v>
      </c>
      <c r="I117" s="5155" t="s">
        <v>789</v>
      </c>
    </row>
    <row customHeight="1" ht="11.25">
      <c r="A118" s="5155" t="s">
        <v>2179</v>
      </c>
      <c r="B118" s="5155" t="s">
        <v>14</v>
      </c>
      <c r="C118" s="5155" t="s">
        <v>2186</v>
      </c>
      <c r="D118" s="5155" t="s">
        <v>2187</v>
      </c>
      <c r="E118" s="5155" t="s">
        <v>2188</v>
      </c>
      <c r="F118" s="5155" t="s">
        <v>2189</v>
      </c>
      <c r="G118" s="5155" t="s">
        <v>24</v>
      </c>
      <c r="H118" s="5155" t="s">
        <v>24</v>
      </c>
      <c r="I118" s="5155" t="s">
        <v>789</v>
      </c>
    </row>
    <row customHeight="1" ht="11.25">
      <c r="A119" s="5155" t="s">
        <v>2179</v>
      </c>
      <c r="B119" s="5155" t="s">
        <v>14</v>
      </c>
      <c r="C119" s="5155" t="s">
        <v>2198</v>
      </c>
      <c r="D119" s="5155" t="s">
        <v>2199</v>
      </c>
      <c r="E119" s="5155" t="s">
        <v>2200</v>
      </c>
      <c r="F119" s="5155" t="s">
        <v>2201</v>
      </c>
      <c r="G119" s="5155" t="s">
        <v>24</v>
      </c>
      <c r="H119" s="5155" t="s">
        <v>24</v>
      </c>
      <c r="I119" s="5155" t="s">
        <v>789</v>
      </c>
    </row>
    <row customHeight="1" ht="11.25">
      <c r="A120" s="5155" t="s">
        <v>2179</v>
      </c>
      <c r="B120" s="5155" t="s">
        <v>14</v>
      </c>
      <c r="C120" s="5155" t="s">
        <v>2206</v>
      </c>
      <c r="D120" s="5155" t="s">
        <v>2207</v>
      </c>
      <c r="E120" s="5155" t="s">
        <v>2208</v>
      </c>
      <c r="F120" s="5155" t="s">
        <v>2209</v>
      </c>
      <c r="G120" s="5155" t="s">
        <v>24</v>
      </c>
      <c r="H120" s="5155" t="s">
        <v>24</v>
      </c>
      <c r="I120" s="5155" t="s">
        <v>789</v>
      </c>
    </row>
    <row customHeight="1" ht="11.25">
      <c r="A121" s="5155" t="s">
        <v>2179</v>
      </c>
      <c r="B121" s="5155" t="s">
        <v>14</v>
      </c>
      <c r="C121" s="5155" t="s">
        <v>2228</v>
      </c>
      <c r="D121" s="5155" t="s">
        <v>2229</v>
      </c>
      <c r="E121" s="5155" t="s">
        <v>2230</v>
      </c>
      <c r="F121" s="5155" t="s">
        <v>2231</v>
      </c>
      <c r="G121" s="5155" t="s">
        <v>24</v>
      </c>
      <c r="H121" s="5155" t="s">
        <v>24</v>
      </c>
      <c r="I121" s="5155" t="s">
        <v>789</v>
      </c>
    </row>
    <row customHeight="1" ht="11.25">
      <c r="A122" s="5155" t="s">
        <v>2179</v>
      </c>
      <c r="B122" s="5155" t="s">
        <v>14</v>
      </c>
      <c r="C122" s="5155" t="s">
        <v>2232</v>
      </c>
      <c r="D122" s="5155" t="s">
        <v>2233</v>
      </c>
      <c r="E122" s="5155" t="s">
        <v>2230</v>
      </c>
      <c r="F122" s="5155" t="s">
        <v>2234</v>
      </c>
      <c r="G122" s="5155" t="s">
        <v>24</v>
      </c>
      <c r="H122" s="5155" t="s">
        <v>24</v>
      </c>
      <c r="I122" s="5155" t="s">
        <v>789</v>
      </c>
    </row>
    <row customHeight="1" ht="11.25">
      <c r="A123" s="5155" t="s">
        <v>2179</v>
      </c>
      <c r="B123" s="5155" t="s">
        <v>14</v>
      </c>
      <c r="C123" s="5155" t="s">
        <v>2257</v>
      </c>
      <c r="D123" s="5155" t="s">
        <v>2258</v>
      </c>
      <c r="E123" s="5155" t="s">
        <v>2259</v>
      </c>
      <c r="F123" s="5155" t="s">
        <v>2201</v>
      </c>
      <c r="G123" s="5155" t="s">
        <v>24</v>
      </c>
      <c r="H123" s="5155" t="s">
        <v>24</v>
      </c>
      <c r="I123" s="5155" t="s">
        <v>789</v>
      </c>
    </row>
    <row customHeight="1" ht="11.25">
      <c r="A124" s="5155" t="s">
        <v>2179</v>
      </c>
      <c r="B124" s="5155" t="s">
        <v>14</v>
      </c>
      <c r="C124" s="5155" t="s">
        <v>2260</v>
      </c>
      <c r="D124" s="5155" t="s">
        <v>2261</v>
      </c>
      <c r="E124" s="5155" t="s">
        <v>2262</v>
      </c>
      <c r="F124" s="5155" t="s">
        <v>2242</v>
      </c>
      <c r="G124" s="5155" t="s">
        <v>2263</v>
      </c>
      <c r="H124" s="5155" t="s">
        <v>24</v>
      </c>
      <c r="I124" s="5155" t="s">
        <v>789</v>
      </c>
    </row>
    <row customHeight="1" ht="11.25">
      <c r="A125" s="5155" t="s">
        <v>2179</v>
      </c>
      <c r="B125" s="5155" t="s">
        <v>14</v>
      </c>
      <c r="C125" s="5155" t="s">
        <v>2264</v>
      </c>
      <c r="D125" s="5155" t="s">
        <v>2265</v>
      </c>
      <c r="E125" s="5155" t="s">
        <v>2266</v>
      </c>
      <c r="F125" s="5155" t="s">
        <v>2267</v>
      </c>
      <c r="G125" s="5155" t="s">
        <v>24</v>
      </c>
      <c r="H125" s="5155" t="s">
        <v>24</v>
      </c>
      <c r="I125" s="5155" t="s">
        <v>789</v>
      </c>
    </row>
    <row customHeight="1" ht="11.25">
      <c r="A126" s="5155" t="s">
        <v>2179</v>
      </c>
      <c r="B126" s="5155" t="s">
        <v>14</v>
      </c>
      <c r="C126" s="5155" t="s">
        <v>2272</v>
      </c>
      <c r="D126" s="5155" t="s">
        <v>2273</v>
      </c>
      <c r="E126" s="5155" t="s">
        <v>2274</v>
      </c>
      <c r="F126" s="5155" t="s">
        <v>2209</v>
      </c>
      <c r="G126" s="5155" t="s">
        <v>24</v>
      </c>
      <c r="H126" s="5155" t="s">
        <v>24</v>
      </c>
      <c r="I126" s="5155" t="s">
        <v>789</v>
      </c>
    </row>
    <row customHeight="1" ht="11.25">
      <c r="A127" s="5155" t="s">
        <v>2179</v>
      </c>
      <c r="B127" s="5155" t="s">
        <v>14</v>
      </c>
      <c r="C127" s="5155" t="s">
        <v>2288</v>
      </c>
      <c r="D127" s="5155" t="s">
        <v>2289</v>
      </c>
      <c r="E127" s="5155" t="s">
        <v>2290</v>
      </c>
      <c r="F127" s="5155" t="s">
        <v>2209</v>
      </c>
      <c r="G127" s="5155" t="s">
        <v>24</v>
      </c>
      <c r="H127" s="5155" t="s">
        <v>24</v>
      </c>
      <c r="I127" s="5155" t="s">
        <v>789</v>
      </c>
    </row>
    <row customHeight="1" ht="11.25">
      <c r="A128" s="5155" t="s">
        <v>2179</v>
      </c>
      <c r="B128" s="5155" t="s">
        <v>14</v>
      </c>
      <c r="C128" s="5155" t="s">
        <v>2295</v>
      </c>
      <c r="D128" s="5155" t="s">
        <v>2296</v>
      </c>
      <c r="E128" s="5155" t="s">
        <v>2297</v>
      </c>
      <c r="F128" s="5155" t="s">
        <v>2197</v>
      </c>
      <c r="G128" s="5155" t="s">
        <v>24</v>
      </c>
      <c r="H128" s="5155" t="s">
        <v>24</v>
      </c>
      <c r="I128" s="5155" t="s">
        <v>789</v>
      </c>
    </row>
    <row customHeight="1" ht="11.25">
      <c r="A129" s="5155" t="s">
        <v>2179</v>
      </c>
      <c r="B129" s="5155" t="s">
        <v>14</v>
      </c>
      <c r="C129" s="5155" t="s">
        <v>2298</v>
      </c>
      <c r="D129" s="5155" t="s">
        <v>2299</v>
      </c>
      <c r="E129" s="5155" t="s">
        <v>2300</v>
      </c>
      <c r="F129" s="5155" t="s">
        <v>2267</v>
      </c>
      <c r="G129" s="5155" t="s">
        <v>24</v>
      </c>
      <c r="H129" s="5155" t="s">
        <v>24</v>
      </c>
      <c r="I129" s="5155" t="s">
        <v>789</v>
      </c>
    </row>
    <row customHeight="1" ht="11.25">
      <c r="A130" s="5155" t="s">
        <v>2179</v>
      </c>
      <c r="B130" s="5155" t="s">
        <v>14</v>
      </c>
      <c r="C130" s="5155" t="s">
        <v>2301</v>
      </c>
      <c r="D130" s="5155" t="s">
        <v>2302</v>
      </c>
      <c r="E130" s="5155" t="s">
        <v>2303</v>
      </c>
      <c r="F130" s="5155" t="s">
        <v>2238</v>
      </c>
      <c r="G130" s="5155" t="s">
        <v>24</v>
      </c>
      <c r="H130" s="5155" t="s">
        <v>24</v>
      </c>
      <c r="I130" s="5155" t="s">
        <v>789</v>
      </c>
    </row>
    <row customHeight="1" ht="11.25">
      <c r="A131" s="5155" t="s">
        <v>2179</v>
      </c>
      <c r="B131" s="5155" t="s">
        <v>14</v>
      </c>
      <c r="C131" s="5155" t="s">
        <v>2308</v>
      </c>
      <c r="D131" s="5155" t="s">
        <v>2309</v>
      </c>
      <c r="E131" s="5155" t="s">
        <v>2310</v>
      </c>
      <c r="F131" s="5155" t="s">
        <v>2311</v>
      </c>
      <c r="G131" s="5155" t="s">
        <v>2312</v>
      </c>
      <c r="H131" s="5155" t="s">
        <v>24</v>
      </c>
      <c r="I131" s="5155" t="s">
        <v>789</v>
      </c>
    </row>
    <row customHeight="1" ht="11.25">
      <c r="A132" s="5155" t="s">
        <v>2179</v>
      </c>
      <c r="B132" s="5155" t="s">
        <v>14</v>
      </c>
      <c r="C132" s="5155" t="s">
        <v>2316</v>
      </c>
      <c r="D132" s="5155" t="s">
        <v>2317</v>
      </c>
      <c r="E132" s="5155" t="s">
        <v>2318</v>
      </c>
      <c r="F132" s="5155" t="s">
        <v>2189</v>
      </c>
      <c r="G132" s="5155" t="s">
        <v>24</v>
      </c>
      <c r="H132" s="5155" t="s">
        <v>24</v>
      </c>
      <c r="I132" s="5155" t="s">
        <v>789</v>
      </c>
    </row>
    <row customHeight="1" ht="11.25">
      <c r="A133" s="5155" t="s">
        <v>2179</v>
      </c>
      <c r="B133" s="5155" t="s">
        <v>14</v>
      </c>
      <c r="C133" s="5155" t="s">
        <v>2319</v>
      </c>
      <c r="D133" s="5155" t="s">
        <v>2320</v>
      </c>
      <c r="E133" s="5155" t="s">
        <v>2321</v>
      </c>
      <c r="F133" s="5155" t="s">
        <v>2193</v>
      </c>
      <c r="G133" s="5155" t="s">
        <v>2322</v>
      </c>
      <c r="H133" s="5155" t="s">
        <v>24</v>
      </c>
      <c r="I133" s="5155" t="s">
        <v>789</v>
      </c>
    </row>
    <row customHeight="1" ht="11.25">
      <c r="A134" s="5155" t="s">
        <v>2179</v>
      </c>
      <c r="B134" s="5155" t="s">
        <v>14</v>
      </c>
      <c r="C134" s="5155" t="s">
        <v>2323</v>
      </c>
      <c r="D134" s="5155" t="s">
        <v>2324</v>
      </c>
      <c r="E134" s="5155" t="s">
        <v>2325</v>
      </c>
      <c r="F134" s="5155" t="s">
        <v>2326</v>
      </c>
      <c r="G134" s="5155" t="s">
        <v>24</v>
      </c>
      <c r="H134" s="5155" t="s">
        <v>24</v>
      </c>
      <c r="I134" s="5155" t="s">
        <v>789</v>
      </c>
    </row>
    <row customHeight="1" ht="11.25">
      <c r="A135" s="5155" t="s">
        <v>2179</v>
      </c>
      <c r="B135" s="5155" t="s">
        <v>14</v>
      </c>
      <c r="C135" s="5155" t="s">
        <v>2327</v>
      </c>
      <c r="D135" s="5155" t="s">
        <v>2328</v>
      </c>
      <c r="E135" s="5155" t="s">
        <v>2329</v>
      </c>
      <c r="F135" s="5155" t="s">
        <v>2193</v>
      </c>
      <c r="G135" s="5155" t="s">
        <v>24</v>
      </c>
      <c r="H135" s="5155" t="s">
        <v>24</v>
      </c>
      <c r="I135" s="5155" t="s">
        <v>789</v>
      </c>
    </row>
    <row customHeight="1" ht="11.25">
      <c r="A136" s="5155" t="s">
        <v>2179</v>
      </c>
      <c r="B136" s="5155" t="s">
        <v>14</v>
      </c>
      <c r="C136" s="5155" t="s">
        <v>2330</v>
      </c>
      <c r="D136" s="5155" t="s">
        <v>2331</v>
      </c>
      <c r="E136" s="5155" t="s">
        <v>2332</v>
      </c>
      <c r="F136" s="5155" t="s">
        <v>2193</v>
      </c>
      <c r="G136" s="5155" t="s">
        <v>24</v>
      </c>
      <c r="H136" s="5155" t="s">
        <v>24</v>
      </c>
      <c r="I136" s="5155" t="s">
        <v>789</v>
      </c>
    </row>
    <row customHeight="1" ht="11.25">
      <c r="A137" s="5155" t="s">
        <v>2179</v>
      </c>
      <c r="B137" s="5155" t="s">
        <v>14</v>
      </c>
      <c r="C137" s="5155" t="s">
        <v>2337</v>
      </c>
      <c r="D137" s="5155" t="s">
        <v>2338</v>
      </c>
      <c r="E137" s="5155" t="s">
        <v>2339</v>
      </c>
      <c r="F137" s="5155" t="s">
        <v>2234</v>
      </c>
      <c r="G137" s="5155" t="s">
        <v>24</v>
      </c>
      <c r="H137" s="5155" t="s">
        <v>24</v>
      </c>
      <c r="I137" s="5155" t="s">
        <v>789</v>
      </c>
    </row>
    <row customHeight="1" ht="11.25">
      <c r="A138" s="5155" t="s">
        <v>2179</v>
      </c>
      <c r="B138" s="5155" t="s">
        <v>14</v>
      </c>
      <c r="C138" s="5155" t="s">
        <v>2340</v>
      </c>
      <c r="D138" s="5155" t="s">
        <v>2341</v>
      </c>
      <c r="E138" s="5155" t="s">
        <v>2342</v>
      </c>
      <c r="F138" s="5155" t="s">
        <v>2193</v>
      </c>
      <c r="G138" s="5155" t="s">
        <v>24</v>
      </c>
      <c r="H138" s="5155" t="s">
        <v>24</v>
      </c>
      <c r="I138" s="5155" t="s">
        <v>789</v>
      </c>
    </row>
    <row customHeight="1" ht="11.25">
      <c r="A139" s="5155" t="s">
        <v>2179</v>
      </c>
      <c r="B139" s="5155" t="s">
        <v>14</v>
      </c>
      <c r="C139" s="5155" t="s">
        <v>2346</v>
      </c>
      <c r="D139" s="5155" t="s">
        <v>2347</v>
      </c>
      <c r="E139" s="5155" t="s">
        <v>2348</v>
      </c>
      <c r="F139" s="5155" t="s">
        <v>2234</v>
      </c>
      <c r="G139" s="5155" t="s">
        <v>24</v>
      </c>
      <c r="H139" s="5155" t="s">
        <v>24</v>
      </c>
      <c r="I139" s="5155" t="s">
        <v>789</v>
      </c>
    </row>
    <row customHeight="1" ht="11.25">
      <c r="A140" s="5155" t="s">
        <v>2179</v>
      </c>
      <c r="B140" s="5155" t="s">
        <v>14</v>
      </c>
      <c r="C140" s="5155" t="s">
        <v>2355</v>
      </c>
      <c r="D140" s="5155" t="s">
        <v>2356</v>
      </c>
      <c r="E140" s="5155" t="s">
        <v>2357</v>
      </c>
      <c r="F140" s="5155" t="s">
        <v>2234</v>
      </c>
      <c r="G140" s="5155" t="s">
        <v>24</v>
      </c>
      <c r="H140" s="5155" t="s">
        <v>24</v>
      </c>
      <c r="I140" s="5155" t="s">
        <v>789</v>
      </c>
    </row>
    <row customHeight="1" ht="11.25">
      <c r="A141" s="5155" t="s">
        <v>2179</v>
      </c>
      <c r="B141" s="5155" t="s">
        <v>14</v>
      </c>
      <c r="C141" s="5155" t="s">
        <v>2366</v>
      </c>
      <c r="D141" s="5155" t="s">
        <v>2367</v>
      </c>
      <c r="E141" s="5155" t="s">
        <v>2368</v>
      </c>
      <c r="F141" s="5155" t="s">
        <v>2361</v>
      </c>
      <c r="G141" s="5155" t="s">
        <v>24</v>
      </c>
      <c r="H141" s="5155" t="s">
        <v>24</v>
      </c>
      <c r="I141" s="5155" t="s">
        <v>789</v>
      </c>
    </row>
    <row customHeight="1" ht="11.25">
      <c r="A142" s="5155" t="s">
        <v>2179</v>
      </c>
      <c r="B142" s="5155" t="s">
        <v>14</v>
      </c>
      <c r="C142" s="5155" t="s">
        <v>2369</v>
      </c>
      <c r="D142" s="5155" t="s">
        <v>2370</v>
      </c>
      <c r="E142" s="5155" t="s">
        <v>2371</v>
      </c>
      <c r="F142" s="5155" t="s">
        <v>2372</v>
      </c>
      <c r="G142" s="5155" t="s">
        <v>24</v>
      </c>
      <c r="H142" s="5155" t="s">
        <v>24</v>
      </c>
      <c r="I142" s="5155" t="s">
        <v>789</v>
      </c>
    </row>
    <row customHeight="1" ht="11.25">
      <c r="A143" s="5155" t="s">
        <v>2179</v>
      </c>
      <c r="B143" s="5155" t="s">
        <v>14</v>
      </c>
      <c r="C143" s="5155" t="s">
        <v>2386</v>
      </c>
      <c r="D143" s="5155" t="s">
        <v>2384</v>
      </c>
      <c r="E143" s="5155" t="s">
        <v>2387</v>
      </c>
      <c r="F143" s="5155" t="s">
        <v>2267</v>
      </c>
      <c r="G143" s="5155" t="s">
        <v>24</v>
      </c>
      <c r="H143" s="5155" t="s">
        <v>24</v>
      </c>
      <c r="I143" s="5155" t="s">
        <v>789</v>
      </c>
    </row>
    <row customHeight="1" ht="11.25">
      <c r="A144" s="5155" t="s">
        <v>2179</v>
      </c>
      <c r="B144" s="5155" t="s">
        <v>14</v>
      </c>
      <c r="C144" s="5155" t="s">
        <v>2410</v>
      </c>
      <c r="D144" s="5155" t="s">
        <v>2411</v>
      </c>
      <c r="E144" s="5155" t="s">
        <v>2412</v>
      </c>
      <c r="F144" s="5155" t="s">
        <v>2197</v>
      </c>
      <c r="G144" s="5155" t="s">
        <v>24</v>
      </c>
      <c r="H144" s="5155" t="s">
        <v>24</v>
      </c>
      <c r="I144" s="5155" t="s">
        <v>789</v>
      </c>
    </row>
    <row customHeight="1" ht="11.25">
      <c r="A145" s="5155" t="s">
        <v>2179</v>
      </c>
      <c r="B145" s="5155" t="s">
        <v>14</v>
      </c>
      <c r="C145" s="5155" t="s">
        <v>2420</v>
      </c>
      <c r="D145" s="5155" t="s">
        <v>2421</v>
      </c>
      <c r="E145" s="5155" t="s">
        <v>2422</v>
      </c>
      <c r="F145" s="5155" t="s">
        <v>2267</v>
      </c>
      <c r="G145" s="5155" t="s">
        <v>24</v>
      </c>
      <c r="H145" s="5155" t="s">
        <v>24</v>
      </c>
      <c r="I145" s="5155" t="s">
        <v>789</v>
      </c>
    </row>
    <row customHeight="1" ht="11.25">
      <c r="A146" s="5155" t="s">
        <v>2179</v>
      </c>
      <c r="B146" s="5155" t="s">
        <v>14</v>
      </c>
      <c r="C146" s="5155" t="s">
        <v>2423</v>
      </c>
      <c r="D146" s="5155" t="s">
        <v>2424</v>
      </c>
      <c r="E146" s="5155" t="s">
        <v>2425</v>
      </c>
      <c r="F146" s="5155" t="s">
        <v>2193</v>
      </c>
      <c r="G146" s="5155" t="s">
        <v>24</v>
      </c>
      <c r="H146" s="5155" t="s">
        <v>24</v>
      </c>
      <c r="I146" s="5155" t="s">
        <v>789</v>
      </c>
    </row>
    <row customHeight="1" ht="11.25">
      <c r="A147" s="5155" t="s">
        <v>2179</v>
      </c>
      <c r="B147" s="5155" t="s">
        <v>14</v>
      </c>
      <c r="C147" s="5155" t="s">
        <v>2426</v>
      </c>
      <c r="D147" s="5155" t="s">
        <v>2427</v>
      </c>
      <c r="E147" s="5155" t="s">
        <v>2428</v>
      </c>
      <c r="F147" s="5155" t="s">
        <v>2238</v>
      </c>
      <c r="G147" s="5155" t="s">
        <v>24</v>
      </c>
      <c r="H147" s="5155" t="s">
        <v>24</v>
      </c>
      <c r="I147" s="5155" t="s">
        <v>789</v>
      </c>
    </row>
    <row customHeight="1" ht="11.25">
      <c r="A148" s="5155" t="s">
        <v>2179</v>
      </c>
      <c r="B148" s="5155" t="s">
        <v>14</v>
      </c>
      <c r="C148" s="5155" t="s">
        <v>2429</v>
      </c>
      <c r="D148" s="5155" t="s">
        <v>2430</v>
      </c>
      <c r="E148" s="5155" t="s">
        <v>2431</v>
      </c>
      <c r="F148" s="5155" t="s">
        <v>2267</v>
      </c>
      <c r="G148" s="5155" t="s">
        <v>24</v>
      </c>
      <c r="H148" s="5155" t="s">
        <v>24</v>
      </c>
      <c r="I148" s="5155" t="s">
        <v>789</v>
      </c>
    </row>
    <row customHeight="1" ht="11.25">
      <c r="A149" s="5155" t="s">
        <v>2179</v>
      </c>
      <c r="B149" s="5155" t="s">
        <v>14</v>
      </c>
      <c r="C149" s="5155" t="s">
        <v>2438</v>
      </c>
      <c r="D149" s="5155" t="s">
        <v>2439</v>
      </c>
      <c r="E149" s="5155" t="s">
        <v>2440</v>
      </c>
      <c r="F149" s="5155" t="s">
        <v>2201</v>
      </c>
      <c r="G149" s="5155" t="s">
        <v>24</v>
      </c>
      <c r="H149" s="5155" t="s">
        <v>24</v>
      </c>
      <c r="I149" s="5155" t="s">
        <v>789</v>
      </c>
    </row>
    <row customHeight="1" ht="11.25">
      <c r="A150" s="5155" t="s">
        <v>2179</v>
      </c>
      <c r="B150" s="5155" t="s">
        <v>14</v>
      </c>
      <c r="C150" s="5155" t="s">
        <v>2444</v>
      </c>
      <c r="D150" s="5155" t="s">
        <v>2445</v>
      </c>
      <c r="E150" s="5155" t="s">
        <v>2446</v>
      </c>
      <c r="F150" s="5155" t="s">
        <v>2201</v>
      </c>
      <c r="G150" s="5155" t="s">
        <v>24</v>
      </c>
      <c r="H150" s="5155" t="s">
        <v>24</v>
      </c>
      <c r="I150" s="5155" t="s">
        <v>789</v>
      </c>
    </row>
    <row customHeight="1" ht="11.25">
      <c r="A151" s="5155" t="s">
        <v>2179</v>
      </c>
      <c r="B151" s="5155" t="s">
        <v>14</v>
      </c>
      <c r="C151" s="5155" t="s">
        <v>2447</v>
      </c>
      <c r="D151" s="5155" t="s">
        <v>2448</v>
      </c>
      <c r="E151" s="5155" t="s">
        <v>2449</v>
      </c>
      <c r="F151" s="5155" t="s">
        <v>2201</v>
      </c>
      <c r="G151" s="5155" t="s">
        <v>24</v>
      </c>
      <c r="H151" s="5155" t="s">
        <v>24</v>
      </c>
      <c r="I151" s="5155" t="s">
        <v>789</v>
      </c>
    </row>
    <row customHeight="1" ht="11.25">
      <c r="A152" s="5155" t="s">
        <v>2179</v>
      </c>
      <c r="B152" s="5155" t="s">
        <v>14</v>
      </c>
      <c r="C152" s="5155" t="s">
        <v>2450</v>
      </c>
      <c r="D152" s="5155" t="s">
        <v>2451</v>
      </c>
      <c r="E152" s="5155" t="s">
        <v>2452</v>
      </c>
      <c r="F152" s="5155" t="s">
        <v>2201</v>
      </c>
      <c r="G152" s="5155" t="s">
        <v>24</v>
      </c>
      <c r="H152" s="5155" t="s">
        <v>24</v>
      </c>
      <c r="I152" s="5155" t="s">
        <v>789</v>
      </c>
    </row>
    <row customHeight="1" ht="11.25">
      <c r="A153" s="5155" t="s">
        <v>2179</v>
      </c>
      <c r="B153" s="5155" t="s">
        <v>14</v>
      </c>
      <c r="C153" s="5155" t="s">
        <v>2453</v>
      </c>
      <c r="D153" s="5155" t="s">
        <v>2454</v>
      </c>
      <c r="E153" s="5155" t="s">
        <v>2455</v>
      </c>
      <c r="F153" s="5155" t="s">
        <v>2201</v>
      </c>
      <c r="G153" s="5155" t="s">
        <v>24</v>
      </c>
      <c r="H153" s="5155" t="s">
        <v>24</v>
      </c>
      <c r="I153" s="5155" t="s">
        <v>789</v>
      </c>
    </row>
    <row customHeight="1" ht="11.25">
      <c r="A154" s="5155" t="s">
        <v>2179</v>
      </c>
      <c r="B154" s="5155" t="s">
        <v>14</v>
      </c>
      <c r="C154" s="5155" t="s">
        <v>2456</v>
      </c>
      <c r="D154" s="5155" t="s">
        <v>2457</v>
      </c>
      <c r="E154" s="5155" t="s">
        <v>2458</v>
      </c>
      <c r="F154" s="5155" t="s">
        <v>2201</v>
      </c>
      <c r="G154" s="5155" t="s">
        <v>24</v>
      </c>
      <c r="H154" s="5155" t="s">
        <v>24</v>
      </c>
      <c r="I154" s="5155" t="s">
        <v>789</v>
      </c>
    </row>
    <row customHeight="1" ht="11.25">
      <c r="A155" s="5155" t="s">
        <v>2179</v>
      </c>
      <c r="B155" s="5155" t="s">
        <v>14</v>
      </c>
      <c r="C155" s="5155" t="s">
        <v>2462</v>
      </c>
      <c r="D155" s="5155" t="s">
        <v>2463</v>
      </c>
      <c r="E155" s="5155" t="s">
        <v>2464</v>
      </c>
      <c r="F155" s="5155" t="s">
        <v>2267</v>
      </c>
      <c r="G155" s="5155" t="s">
        <v>24</v>
      </c>
      <c r="H155" s="5155" t="s">
        <v>24</v>
      </c>
      <c r="I155" s="5155" t="s">
        <v>789</v>
      </c>
    </row>
    <row customHeight="1" ht="11.25">
      <c r="A156" s="5155" t="s">
        <v>2179</v>
      </c>
      <c r="B156" s="5155" t="s">
        <v>14</v>
      </c>
      <c r="C156" s="5155" t="s">
        <v>2465</v>
      </c>
      <c r="D156" s="5155" t="s">
        <v>2466</v>
      </c>
      <c r="E156" s="5155" t="s">
        <v>2467</v>
      </c>
      <c r="F156" s="5155" t="s">
        <v>2234</v>
      </c>
      <c r="G156" s="5155" t="s">
        <v>24</v>
      </c>
      <c r="H156" s="5155" t="s">
        <v>2468</v>
      </c>
      <c r="I156" s="5155" t="s">
        <v>789</v>
      </c>
    </row>
    <row customHeight="1" ht="11.25">
      <c r="A157" s="5155" t="s">
        <v>2179</v>
      </c>
      <c r="B157" s="5155" t="s">
        <v>14</v>
      </c>
      <c r="C157" s="5155" t="s">
        <v>2469</v>
      </c>
      <c r="D157" s="5155" t="s">
        <v>2470</v>
      </c>
      <c r="E157" s="5155" t="s">
        <v>2471</v>
      </c>
      <c r="F157" s="5155" t="s">
        <v>2267</v>
      </c>
      <c r="G157" s="5155" t="s">
        <v>24</v>
      </c>
      <c r="H157" s="5155" t="s">
        <v>24</v>
      </c>
      <c r="I157" s="5155" t="s">
        <v>789</v>
      </c>
    </row>
    <row customHeight="1" ht="11.25">
      <c r="A158" s="5155" t="s">
        <v>2179</v>
      </c>
      <c r="B158" s="5155" t="s">
        <v>14</v>
      </c>
      <c r="C158" s="5155" t="s">
        <v>2472</v>
      </c>
      <c r="D158" s="5155" t="s">
        <v>2473</v>
      </c>
      <c r="E158" s="5155" t="s">
        <v>2474</v>
      </c>
      <c r="F158" s="5155" t="s">
        <v>2234</v>
      </c>
      <c r="G158" s="5155" t="s">
        <v>24</v>
      </c>
      <c r="H158" s="5155" t="s">
        <v>24</v>
      </c>
      <c r="I158" s="5155" t="s">
        <v>789</v>
      </c>
    </row>
    <row customHeight="1" ht="11.25">
      <c r="A159" s="5155" t="s">
        <v>2179</v>
      </c>
      <c r="B159" s="5155" t="s">
        <v>14</v>
      </c>
      <c r="C159" s="5155" t="s">
        <v>2480</v>
      </c>
      <c r="D159" s="5155" t="s">
        <v>2481</v>
      </c>
      <c r="E159" s="5155" t="s">
        <v>2482</v>
      </c>
      <c r="F159" s="5155" t="s">
        <v>2189</v>
      </c>
      <c r="G159" s="5155" t="s">
        <v>24</v>
      </c>
      <c r="H159" s="5155" t="s">
        <v>24</v>
      </c>
      <c r="I159" s="5155" t="s">
        <v>789</v>
      </c>
    </row>
    <row customHeight="1" ht="11.25">
      <c r="A160" s="5155" t="s">
        <v>2179</v>
      </c>
      <c r="B160" s="5155" t="s">
        <v>14</v>
      </c>
      <c r="C160" s="5155" t="s">
        <v>2512</v>
      </c>
      <c r="D160" s="5155" t="s">
        <v>2513</v>
      </c>
      <c r="E160" s="5155" t="s">
        <v>2514</v>
      </c>
      <c r="F160" s="5155" t="s">
        <v>2267</v>
      </c>
      <c r="G160" s="5155" t="s">
        <v>24</v>
      </c>
      <c r="H160" s="5155" t="s">
        <v>24</v>
      </c>
      <c r="I160" s="5155" t="s">
        <v>789</v>
      </c>
    </row>
    <row customHeight="1" ht="11.25">
      <c r="A161" s="5155" t="s">
        <v>2179</v>
      </c>
      <c r="B161" s="5155" t="s">
        <v>14</v>
      </c>
      <c r="C161" s="5155" t="s">
        <v>2515</v>
      </c>
      <c r="D161" s="5155" t="s">
        <v>2516</v>
      </c>
      <c r="E161" s="5155" t="s">
        <v>2517</v>
      </c>
      <c r="F161" s="5155" t="s">
        <v>2518</v>
      </c>
      <c r="G161" s="5155" t="s">
        <v>24</v>
      </c>
      <c r="H161" s="5155" t="s">
        <v>24</v>
      </c>
      <c r="I161" s="5155" t="s">
        <v>789</v>
      </c>
    </row>
    <row customHeight="1" ht="11.25">
      <c r="A162" s="5155" t="s">
        <v>2179</v>
      </c>
      <c r="B162" s="5155" t="s">
        <v>14</v>
      </c>
      <c r="C162" s="5155" t="s">
        <v>2522</v>
      </c>
      <c r="D162" s="5155" t="s">
        <v>44</v>
      </c>
      <c r="E162" s="5155" t="s">
        <v>47</v>
      </c>
      <c r="F162" s="5155" t="s">
        <v>49</v>
      </c>
      <c r="G162" s="5155" t="s">
        <v>24</v>
      </c>
      <c r="H162" s="5155" t="s">
        <v>24</v>
      </c>
      <c r="I162" s="5155" t="s">
        <v>789</v>
      </c>
    </row>
    <row customHeight="1" ht="11.25">
      <c r="A163" s="5155" t="s">
        <v>2179</v>
      </c>
      <c r="B163" s="5155" t="s">
        <v>14</v>
      </c>
      <c r="C163" s="5155" t="s">
        <v>2523</v>
      </c>
      <c r="D163" s="5155" t="s">
        <v>2524</v>
      </c>
      <c r="E163" s="5155" t="s">
        <v>2525</v>
      </c>
      <c r="F163" s="5155" t="s">
        <v>2193</v>
      </c>
      <c r="G163" s="5155" t="s">
        <v>24</v>
      </c>
      <c r="H163" s="5155" t="s">
        <v>24</v>
      </c>
      <c r="I163" s="5155" t="s">
        <v>789</v>
      </c>
    </row>
    <row customHeight="1" ht="11.25">
      <c r="A164" s="5155" t="s">
        <v>2179</v>
      </c>
      <c r="B164" s="5155" t="s">
        <v>14</v>
      </c>
      <c r="C164" s="5155" t="s">
        <v>24</v>
      </c>
      <c r="D164" s="5155" t="s">
        <v>2526</v>
      </c>
      <c r="E164" s="5155" t="s">
        <v>2527</v>
      </c>
      <c r="F164" s="5155" t="s">
        <v>2234</v>
      </c>
      <c r="G164" s="5155" t="s">
        <v>24</v>
      </c>
      <c r="H164" s="5155" t="s">
        <v>24</v>
      </c>
      <c r="I164" s="5155" t="s">
        <v>789</v>
      </c>
    </row>
    <row customHeight="1" ht="11.25">
      <c r="A165" s="5155" t="s">
        <v>2179</v>
      </c>
      <c r="B165" s="5155" t="s">
        <v>14</v>
      </c>
      <c r="C165" s="5155" t="s">
        <v>2531</v>
      </c>
      <c r="D165" s="5155" t="s">
        <v>2532</v>
      </c>
      <c r="E165" s="5155" t="s">
        <v>2533</v>
      </c>
      <c r="F165" s="5155" t="s">
        <v>2534</v>
      </c>
      <c r="G165" s="5155" t="s">
        <v>24</v>
      </c>
      <c r="H165" s="5155" t="s">
        <v>24</v>
      </c>
      <c r="I165" s="5155" t="s">
        <v>789</v>
      </c>
    </row>
    <row customHeight="1" ht="11.25">
      <c r="A166" s="5155" t="s">
        <v>2179</v>
      </c>
      <c r="B166" s="5155" t="s">
        <v>14</v>
      </c>
      <c r="C166" s="5155" t="s">
        <v>2535</v>
      </c>
      <c r="D166" s="5155" t="s">
        <v>2536</v>
      </c>
      <c r="E166" s="5155" t="s">
        <v>2533</v>
      </c>
      <c r="F166" s="5155" t="s">
        <v>2537</v>
      </c>
      <c r="G166" s="5155" t="s">
        <v>24</v>
      </c>
      <c r="H166" s="5155" t="s">
        <v>24</v>
      </c>
      <c r="I166" s="5155" t="s">
        <v>789</v>
      </c>
    </row>
    <row customHeight="1" ht="11.25">
      <c r="A167" s="5155" t="s">
        <v>2179</v>
      </c>
      <c r="B167" s="5155" t="s">
        <v>14</v>
      </c>
      <c r="C167" s="5155" t="s">
        <v>2538</v>
      </c>
      <c r="D167" s="5155" t="s">
        <v>2539</v>
      </c>
      <c r="E167" s="5155" t="s">
        <v>2540</v>
      </c>
      <c r="F167" s="5155" t="s">
        <v>2541</v>
      </c>
      <c r="G167" s="5155" t="s">
        <v>2542</v>
      </c>
      <c r="H167" s="5155" t="s">
        <v>24</v>
      </c>
      <c r="I167" s="5155" t="s">
        <v>789</v>
      </c>
    </row>
    <row customHeight="1" ht="11.25">
      <c r="A168" s="5155" t="s">
        <v>2179</v>
      </c>
      <c r="B168" s="5155" t="s">
        <v>14</v>
      </c>
      <c r="C168" s="5155" t="s">
        <v>2561</v>
      </c>
      <c r="D168" s="5155" t="s">
        <v>2562</v>
      </c>
      <c r="E168" s="5155" t="s">
        <v>2563</v>
      </c>
      <c r="F168" s="5155" t="s">
        <v>2564</v>
      </c>
      <c r="G168" s="5155" t="s">
        <v>24</v>
      </c>
      <c r="H168" s="5155" t="s">
        <v>24</v>
      </c>
      <c r="I168" s="5155" t="s">
        <v>789</v>
      </c>
    </row>
    <row customHeight="1" ht="11.25">
      <c r="A169" s="5155" t="s">
        <v>2179</v>
      </c>
      <c r="B169" s="5155" t="s">
        <v>14</v>
      </c>
      <c r="C169" s="5155" t="s">
        <v>2184</v>
      </c>
      <c r="D169" s="5155" t="s">
        <v>2181</v>
      </c>
      <c r="E169" s="5155" t="s">
        <v>2182</v>
      </c>
      <c r="F169" s="5155" t="s">
        <v>2185</v>
      </c>
      <c r="G169" s="5155" t="s">
        <v>24</v>
      </c>
      <c r="H169" s="5155" t="s">
        <v>24</v>
      </c>
      <c r="I169" s="5155" t="s">
        <v>751</v>
      </c>
    </row>
    <row customHeight="1" ht="11.25">
      <c r="A170" s="5155" t="s">
        <v>2179</v>
      </c>
      <c r="B170" s="5155" t="s">
        <v>14</v>
      </c>
      <c r="C170" s="5155" t="s">
        <v>2186</v>
      </c>
      <c r="D170" s="5155" t="s">
        <v>2187</v>
      </c>
      <c r="E170" s="5155" t="s">
        <v>2188</v>
      </c>
      <c r="F170" s="5155" t="s">
        <v>2189</v>
      </c>
      <c r="G170" s="5155" t="s">
        <v>24</v>
      </c>
      <c r="H170" s="5155" t="s">
        <v>24</v>
      </c>
      <c r="I170" s="5155" t="s">
        <v>751</v>
      </c>
    </row>
    <row customHeight="1" ht="11.25">
      <c r="A171" s="5155" t="s">
        <v>2179</v>
      </c>
      <c r="B171" s="5155" t="s">
        <v>14</v>
      </c>
      <c r="C171" s="5155" t="s">
        <v>2190</v>
      </c>
      <c r="D171" s="5155" t="s">
        <v>2191</v>
      </c>
      <c r="E171" s="5155" t="s">
        <v>2192</v>
      </c>
      <c r="F171" s="5155" t="s">
        <v>2193</v>
      </c>
      <c r="G171" s="5155" t="s">
        <v>24</v>
      </c>
      <c r="H171" s="5155" t="s">
        <v>24</v>
      </c>
      <c r="I171" s="5155" t="s">
        <v>751</v>
      </c>
    </row>
    <row customHeight="1" ht="11.25">
      <c r="A172" s="5155" t="s">
        <v>2179</v>
      </c>
      <c r="B172" s="5155" t="s">
        <v>14</v>
      </c>
      <c r="C172" s="5155" t="s">
        <v>2194</v>
      </c>
      <c r="D172" s="5155" t="s">
        <v>2195</v>
      </c>
      <c r="E172" s="5155" t="s">
        <v>2196</v>
      </c>
      <c r="F172" s="5155" t="s">
        <v>2197</v>
      </c>
      <c r="G172" s="5155" t="s">
        <v>24</v>
      </c>
      <c r="H172" s="5155" t="s">
        <v>24</v>
      </c>
      <c r="I172" s="5155" t="s">
        <v>751</v>
      </c>
    </row>
    <row customHeight="1" ht="11.25">
      <c r="A173" s="5155" t="s">
        <v>2179</v>
      </c>
      <c r="B173" s="5155" t="s">
        <v>14</v>
      </c>
      <c r="C173" s="5155" t="s">
        <v>2202</v>
      </c>
      <c r="D173" s="5155" t="s">
        <v>2203</v>
      </c>
      <c r="E173" s="5155" t="s">
        <v>2204</v>
      </c>
      <c r="F173" s="5155" t="s">
        <v>2205</v>
      </c>
      <c r="G173" s="5155" t="s">
        <v>24</v>
      </c>
      <c r="H173" s="5155" t="s">
        <v>24</v>
      </c>
      <c r="I173" s="5155" t="s">
        <v>751</v>
      </c>
    </row>
    <row customHeight="1" ht="11.25">
      <c r="A174" s="5155" t="s">
        <v>2179</v>
      </c>
      <c r="B174" s="5155" t="s">
        <v>14</v>
      </c>
      <c r="C174" s="5155" t="s">
        <v>2206</v>
      </c>
      <c r="D174" s="5155" t="s">
        <v>2207</v>
      </c>
      <c r="E174" s="5155" t="s">
        <v>2208</v>
      </c>
      <c r="F174" s="5155" t="s">
        <v>2209</v>
      </c>
      <c r="G174" s="5155" t="s">
        <v>24</v>
      </c>
      <c r="H174" s="5155" t="s">
        <v>24</v>
      </c>
      <c r="I174" s="5155" t="s">
        <v>751</v>
      </c>
    </row>
    <row customHeight="1" ht="11.25">
      <c r="A175" s="5155" t="s">
        <v>2179</v>
      </c>
      <c r="B175" s="5155" t="s">
        <v>14</v>
      </c>
      <c r="C175" s="5155" t="s">
        <v>2215</v>
      </c>
      <c r="D175" s="5155" t="s">
        <v>2216</v>
      </c>
      <c r="E175" s="5155" t="s">
        <v>2217</v>
      </c>
      <c r="F175" s="5155" t="s">
        <v>2193</v>
      </c>
      <c r="G175" s="5155" t="s">
        <v>24</v>
      </c>
      <c r="H175" s="5155" t="s">
        <v>24</v>
      </c>
      <c r="I175" s="5155" t="s">
        <v>751</v>
      </c>
    </row>
    <row customHeight="1" ht="11.25">
      <c r="A176" s="5155" t="s">
        <v>2179</v>
      </c>
      <c r="B176" s="5155" t="s">
        <v>14</v>
      </c>
      <c r="C176" s="5155" t="s">
        <v>2225</v>
      </c>
      <c r="D176" s="5155" t="s">
        <v>2226</v>
      </c>
      <c r="E176" s="5155" t="s">
        <v>2227</v>
      </c>
      <c r="F176" s="5155" t="s">
        <v>558</v>
      </c>
      <c r="G176" s="5155" t="s">
        <v>24</v>
      </c>
      <c r="H176" s="5155" t="s">
        <v>24</v>
      </c>
      <c r="I176" s="5155" t="s">
        <v>751</v>
      </c>
    </row>
    <row customHeight="1" ht="11.25">
      <c r="A177" s="5155" t="s">
        <v>2179</v>
      </c>
      <c r="B177" s="5155" t="s">
        <v>14</v>
      </c>
      <c r="C177" s="5155" t="s">
        <v>2228</v>
      </c>
      <c r="D177" s="5155" t="s">
        <v>2229</v>
      </c>
      <c r="E177" s="5155" t="s">
        <v>2230</v>
      </c>
      <c r="F177" s="5155" t="s">
        <v>2231</v>
      </c>
      <c r="G177" s="5155" t="s">
        <v>24</v>
      </c>
      <c r="H177" s="5155" t="s">
        <v>24</v>
      </c>
      <c r="I177" s="5155" t="s">
        <v>751</v>
      </c>
    </row>
    <row customHeight="1" ht="11.25">
      <c r="A178" s="5155" t="s">
        <v>2179</v>
      </c>
      <c r="B178" s="5155" t="s">
        <v>14</v>
      </c>
      <c r="C178" s="5155" t="s">
        <v>2232</v>
      </c>
      <c r="D178" s="5155" t="s">
        <v>2233</v>
      </c>
      <c r="E178" s="5155" t="s">
        <v>2230</v>
      </c>
      <c r="F178" s="5155" t="s">
        <v>2234</v>
      </c>
      <c r="G178" s="5155" t="s">
        <v>24</v>
      </c>
      <c r="H178" s="5155" t="s">
        <v>24</v>
      </c>
      <c r="I178" s="5155" t="s">
        <v>751</v>
      </c>
    </row>
    <row customHeight="1" ht="11.25">
      <c r="A179" s="5155" t="s">
        <v>2179</v>
      </c>
      <c r="B179" s="5155" t="s">
        <v>14</v>
      </c>
      <c r="C179" s="5155" t="s">
        <v>2239</v>
      </c>
      <c r="D179" s="5155" t="s">
        <v>2240</v>
      </c>
      <c r="E179" s="5155" t="s">
        <v>2241</v>
      </c>
      <c r="F179" s="5155" t="s">
        <v>2242</v>
      </c>
      <c r="G179" s="5155" t="s">
        <v>24</v>
      </c>
      <c r="H179" s="5155" t="s">
        <v>24</v>
      </c>
      <c r="I179" s="5155" t="s">
        <v>751</v>
      </c>
    </row>
    <row customHeight="1" ht="11.25">
      <c r="A180" s="5155" t="s">
        <v>2179</v>
      </c>
      <c r="B180" s="5155" t="s">
        <v>14</v>
      </c>
      <c r="C180" s="5155" t="s">
        <v>2243</v>
      </c>
      <c r="D180" s="5155" t="s">
        <v>2244</v>
      </c>
      <c r="E180" s="5155" t="s">
        <v>2245</v>
      </c>
      <c r="F180" s="5155" t="s">
        <v>2242</v>
      </c>
      <c r="G180" s="5155" t="s">
        <v>24</v>
      </c>
      <c r="H180" s="5155" t="s">
        <v>24</v>
      </c>
      <c r="I180" s="5155" t="s">
        <v>751</v>
      </c>
    </row>
    <row customHeight="1" ht="11.25">
      <c r="A181" s="5155" t="s">
        <v>2179</v>
      </c>
      <c r="B181" s="5155" t="s">
        <v>14</v>
      </c>
      <c r="C181" s="5155" t="s">
        <v>2565</v>
      </c>
      <c r="D181" s="5155" t="s">
        <v>2566</v>
      </c>
      <c r="E181" s="5155" t="s">
        <v>2567</v>
      </c>
      <c r="F181" s="5155" t="s">
        <v>2201</v>
      </c>
      <c r="G181" s="5155" t="s">
        <v>2568</v>
      </c>
      <c r="H181" s="5155" t="s">
        <v>24</v>
      </c>
      <c r="I181" s="5155" t="s">
        <v>751</v>
      </c>
    </row>
    <row customHeight="1" ht="11.25">
      <c r="A182" s="5155" t="s">
        <v>2179</v>
      </c>
      <c r="B182" s="5155" t="s">
        <v>14</v>
      </c>
      <c r="C182" s="5155" t="s">
        <v>2257</v>
      </c>
      <c r="D182" s="5155" t="s">
        <v>2258</v>
      </c>
      <c r="E182" s="5155" t="s">
        <v>2259</v>
      </c>
      <c r="F182" s="5155" t="s">
        <v>2201</v>
      </c>
      <c r="G182" s="5155" t="s">
        <v>24</v>
      </c>
      <c r="H182" s="5155" t="s">
        <v>24</v>
      </c>
      <c r="I182" s="5155" t="s">
        <v>751</v>
      </c>
    </row>
    <row customHeight="1" ht="11.25">
      <c r="A183" s="5155" t="s">
        <v>2179</v>
      </c>
      <c r="B183" s="5155" t="s">
        <v>14</v>
      </c>
      <c r="C183" s="5155" t="s">
        <v>2264</v>
      </c>
      <c r="D183" s="5155" t="s">
        <v>2265</v>
      </c>
      <c r="E183" s="5155" t="s">
        <v>2266</v>
      </c>
      <c r="F183" s="5155" t="s">
        <v>2267</v>
      </c>
      <c r="G183" s="5155" t="s">
        <v>24</v>
      </c>
      <c r="H183" s="5155" t="s">
        <v>24</v>
      </c>
      <c r="I183" s="5155" t="s">
        <v>751</v>
      </c>
    </row>
    <row customHeight="1" ht="11.25">
      <c r="A184" s="5155" t="s">
        <v>2179</v>
      </c>
      <c r="B184" s="5155" t="s">
        <v>14</v>
      </c>
      <c r="C184" s="5155" t="s">
        <v>2268</v>
      </c>
      <c r="D184" s="5155" t="s">
        <v>2269</v>
      </c>
      <c r="E184" s="5155" t="s">
        <v>2270</v>
      </c>
      <c r="F184" s="5155" t="s">
        <v>2271</v>
      </c>
      <c r="G184" s="5155" t="s">
        <v>24</v>
      </c>
      <c r="H184" s="5155" t="s">
        <v>24</v>
      </c>
      <c r="I184" s="5155" t="s">
        <v>751</v>
      </c>
    </row>
    <row customHeight="1" ht="11.25">
      <c r="A185" s="5155" t="s">
        <v>2179</v>
      </c>
      <c r="B185" s="5155" t="s">
        <v>14</v>
      </c>
      <c r="C185" s="5155" t="s">
        <v>2272</v>
      </c>
      <c r="D185" s="5155" t="s">
        <v>2273</v>
      </c>
      <c r="E185" s="5155" t="s">
        <v>2274</v>
      </c>
      <c r="F185" s="5155" t="s">
        <v>2209</v>
      </c>
      <c r="G185" s="5155" t="s">
        <v>24</v>
      </c>
      <c r="H185" s="5155" t="s">
        <v>24</v>
      </c>
      <c r="I185" s="5155" t="s">
        <v>751</v>
      </c>
    </row>
    <row customHeight="1" ht="11.25">
      <c r="A186" s="5155" t="s">
        <v>2179</v>
      </c>
      <c r="B186" s="5155" t="s">
        <v>14</v>
      </c>
      <c r="C186" s="5155" t="s">
        <v>2275</v>
      </c>
      <c r="D186" s="5155" t="s">
        <v>2276</v>
      </c>
      <c r="E186" s="5155" t="s">
        <v>2277</v>
      </c>
      <c r="F186" s="5155" t="s">
        <v>2242</v>
      </c>
      <c r="G186" s="5155" t="s">
        <v>24</v>
      </c>
      <c r="H186" s="5155" t="s">
        <v>24</v>
      </c>
      <c r="I186" s="5155" t="s">
        <v>751</v>
      </c>
    </row>
    <row customHeight="1" ht="11.25">
      <c r="A187" s="5155" t="s">
        <v>2179</v>
      </c>
      <c r="B187" s="5155" t="s">
        <v>14</v>
      </c>
      <c r="C187" s="5155" t="s">
        <v>2278</v>
      </c>
      <c r="D187" s="5155" t="s">
        <v>2279</v>
      </c>
      <c r="E187" s="5155" t="s">
        <v>2280</v>
      </c>
      <c r="F187" s="5155" t="s">
        <v>2242</v>
      </c>
      <c r="G187" s="5155" t="s">
        <v>2281</v>
      </c>
      <c r="H187" s="5155" t="s">
        <v>24</v>
      </c>
      <c r="I187" s="5155" t="s">
        <v>751</v>
      </c>
    </row>
    <row customHeight="1" ht="11.25">
      <c r="A188" s="5155" t="s">
        <v>2179</v>
      </c>
      <c r="B188" s="5155" t="s">
        <v>14</v>
      </c>
      <c r="C188" s="5155" t="s">
        <v>2282</v>
      </c>
      <c r="D188" s="5155" t="s">
        <v>2283</v>
      </c>
      <c r="E188" s="5155" t="s">
        <v>2284</v>
      </c>
      <c r="F188" s="5155" t="s">
        <v>2197</v>
      </c>
      <c r="G188" s="5155" t="s">
        <v>24</v>
      </c>
      <c r="H188" s="5155" t="s">
        <v>24</v>
      </c>
      <c r="I188" s="5155" t="s">
        <v>751</v>
      </c>
    </row>
    <row customHeight="1" ht="11.25">
      <c r="A189" s="5155" t="s">
        <v>2179</v>
      </c>
      <c r="B189" s="5155" t="s">
        <v>14</v>
      </c>
      <c r="C189" s="5155" t="s">
        <v>2285</v>
      </c>
      <c r="D189" s="5155" t="s">
        <v>2286</v>
      </c>
      <c r="E189" s="5155" t="s">
        <v>2287</v>
      </c>
      <c r="F189" s="5155" t="s">
        <v>2234</v>
      </c>
      <c r="G189" s="5155" t="s">
        <v>24</v>
      </c>
      <c r="H189" s="5155" t="s">
        <v>24</v>
      </c>
      <c r="I189" s="5155" t="s">
        <v>751</v>
      </c>
    </row>
    <row customHeight="1" ht="11.25">
      <c r="A190" s="5155" t="s">
        <v>2179</v>
      </c>
      <c r="B190" s="5155" t="s">
        <v>14</v>
      </c>
      <c r="C190" s="5155" t="s">
        <v>2288</v>
      </c>
      <c r="D190" s="5155" t="s">
        <v>2289</v>
      </c>
      <c r="E190" s="5155" t="s">
        <v>2290</v>
      </c>
      <c r="F190" s="5155" t="s">
        <v>2209</v>
      </c>
      <c r="G190" s="5155" t="s">
        <v>24</v>
      </c>
      <c r="H190" s="5155" t="s">
        <v>24</v>
      </c>
      <c r="I190" s="5155" t="s">
        <v>751</v>
      </c>
    </row>
    <row customHeight="1" ht="11.25">
      <c r="A191" s="5155" t="s">
        <v>2179</v>
      </c>
      <c r="B191" s="5155" t="s">
        <v>14</v>
      </c>
      <c r="C191" s="5155" t="s">
        <v>2569</v>
      </c>
      <c r="D191" s="5155" t="s">
        <v>2570</v>
      </c>
      <c r="E191" s="5155" t="s">
        <v>2571</v>
      </c>
      <c r="F191" s="5155" t="s">
        <v>2209</v>
      </c>
      <c r="G191" s="5155" t="s">
        <v>24</v>
      </c>
      <c r="H191" s="5155" t="s">
        <v>24</v>
      </c>
      <c r="I191" s="5155" t="s">
        <v>751</v>
      </c>
    </row>
    <row customHeight="1" ht="11.25">
      <c r="A192" s="5155" t="s">
        <v>2179</v>
      </c>
      <c r="B192" s="5155" t="s">
        <v>14</v>
      </c>
      <c r="C192" s="5155" t="s">
        <v>2291</v>
      </c>
      <c r="D192" s="5155" t="s">
        <v>2292</v>
      </c>
      <c r="E192" s="5155" t="s">
        <v>2293</v>
      </c>
      <c r="F192" s="5155" t="s">
        <v>2209</v>
      </c>
      <c r="G192" s="5155" t="s">
        <v>2294</v>
      </c>
      <c r="H192" s="5155" t="s">
        <v>24</v>
      </c>
      <c r="I192" s="5155" t="s">
        <v>751</v>
      </c>
    </row>
    <row customHeight="1" ht="11.25">
      <c r="A193" s="5155" t="s">
        <v>2179</v>
      </c>
      <c r="B193" s="5155" t="s">
        <v>14</v>
      </c>
      <c r="C193" s="5155" t="s">
        <v>2295</v>
      </c>
      <c r="D193" s="5155" t="s">
        <v>2296</v>
      </c>
      <c r="E193" s="5155" t="s">
        <v>2297</v>
      </c>
      <c r="F193" s="5155" t="s">
        <v>2197</v>
      </c>
      <c r="G193" s="5155" t="s">
        <v>24</v>
      </c>
      <c r="H193" s="5155" t="s">
        <v>24</v>
      </c>
      <c r="I193" s="5155" t="s">
        <v>751</v>
      </c>
    </row>
    <row customHeight="1" ht="11.25">
      <c r="A194" s="5155" t="s">
        <v>2179</v>
      </c>
      <c r="B194" s="5155" t="s">
        <v>14</v>
      </c>
      <c r="C194" s="5155" t="s">
        <v>2298</v>
      </c>
      <c r="D194" s="5155" t="s">
        <v>2299</v>
      </c>
      <c r="E194" s="5155" t="s">
        <v>2300</v>
      </c>
      <c r="F194" s="5155" t="s">
        <v>2267</v>
      </c>
      <c r="G194" s="5155" t="s">
        <v>24</v>
      </c>
      <c r="H194" s="5155" t="s">
        <v>24</v>
      </c>
      <c r="I194" s="5155" t="s">
        <v>751</v>
      </c>
    </row>
    <row customHeight="1" ht="11.25">
      <c r="A195" s="5155" t="s">
        <v>2179</v>
      </c>
      <c r="B195" s="5155" t="s">
        <v>14</v>
      </c>
      <c r="C195" s="5155" t="s">
        <v>2301</v>
      </c>
      <c r="D195" s="5155" t="s">
        <v>2302</v>
      </c>
      <c r="E195" s="5155" t="s">
        <v>2303</v>
      </c>
      <c r="F195" s="5155" t="s">
        <v>2238</v>
      </c>
      <c r="G195" s="5155" t="s">
        <v>24</v>
      </c>
      <c r="H195" s="5155" t="s">
        <v>24</v>
      </c>
      <c r="I195" s="5155" t="s">
        <v>751</v>
      </c>
    </row>
    <row customHeight="1" ht="11.25">
      <c r="A196" s="5155" t="s">
        <v>2179</v>
      </c>
      <c r="B196" s="5155" t="s">
        <v>14</v>
      </c>
      <c r="C196" s="5155" t="s">
        <v>2304</v>
      </c>
      <c r="D196" s="5155" t="s">
        <v>2305</v>
      </c>
      <c r="E196" s="5155" t="s">
        <v>2306</v>
      </c>
      <c r="F196" s="5155" t="s">
        <v>2307</v>
      </c>
      <c r="G196" s="5155" t="s">
        <v>24</v>
      </c>
      <c r="H196" s="5155" t="s">
        <v>24</v>
      </c>
      <c r="I196" s="5155" t="s">
        <v>751</v>
      </c>
    </row>
    <row customHeight="1" ht="11.25">
      <c r="A197" s="5155" t="s">
        <v>2179</v>
      </c>
      <c r="B197" s="5155" t="s">
        <v>14</v>
      </c>
      <c r="C197" s="5155" t="s">
        <v>2308</v>
      </c>
      <c r="D197" s="5155" t="s">
        <v>2309</v>
      </c>
      <c r="E197" s="5155" t="s">
        <v>2310</v>
      </c>
      <c r="F197" s="5155" t="s">
        <v>2311</v>
      </c>
      <c r="G197" s="5155" t="s">
        <v>2312</v>
      </c>
      <c r="H197" s="5155" t="s">
        <v>24</v>
      </c>
      <c r="I197" s="5155" t="s">
        <v>751</v>
      </c>
    </row>
    <row customHeight="1" ht="11.25">
      <c r="A198" s="5155" t="s">
        <v>2179</v>
      </c>
      <c r="B198" s="5155" t="s">
        <v>14</v>
      </c>
      <c r="C198" s="5155" t="s">
        <v>2313</v>
      </c>
      <c r="D198" s="5155" t="s">
        <v>2314</v>
      </c>
      <c r="E198" s="5155" t="s">
        <v>2315</v>
      </c>
      <c r="F198" s="5155" t="s">
        <v>2197</v>
      </c>
      <c r="G198" s="5155" t="s">
        <v>24</v>
      </c>
      <c r="H198" s="5155" t="s">
        <v>24</v>
      </c>
      <c r="I198" s="5155" t="s">
        <v>751</v>
      </c>
    </row>
    <row customHeight="1" ht="11.25">
      <c r="A199" s="5155" t="s">
        <v>2179</v>
      </c>
      <c r="B199" s="5155" t="s">
        <v>14</v>
      </c>
      <c r="C199" s="5155" t="s">
        <v>2316</v>
      </c>
      <c r="D199" s="5155" t="s">
        <v>2317</v>
      </c>
      <c r="E199" s="5155" t="s">
        <v>2318</v>
      </c>
      <c r="F199" s="5155" t="s">
        <v>2189</v>
      </c>
      <c r="G199" s="5155" t="s">
        <v>24</v>
      </c>
      <c r="H199" s="5155" t="s">
        <v>24</v>
      </c>
      <c r="I199" s="5155" t="s">
        <v>751</v>
      </c>
    </row>
    <row customHeight="1" ht="11.25">
      <c r="A200" s="5155" t="s">
        <v>2179</v>
      </c>
      <c r="B200" s="5155" t="s">
        <v>14</v>
      </c>
      <c r="C200" s="5155" t="s">
        <v>2319</v>
      </c>
      <c r="D200" s="5155" t="s">
        <v>2320</v>
      </c>
      <c r="E200" s="5155" t="s">
        <v>2321</v>
      </c>
      <c r="F200" s="5155" t="s">
        <v>2193</v>
      </c>
      <c r="G200" s="5155" t="s">
        <v>2322</v>
      </c>
      <c r="H200" s="5155" t="s">
        <v>24</v>
      </c>
      <c r="I200" s="5155" t="s">
        <v>751</v>
      </c>
    </row>
    <row customHeight="1" ht="11.25">
      <c r="A201" s="5155" t="s">
        <v>2179</v>
      </c>
      <c r="B201" s="5155" t="s">
        <v>14</v>
      </c>
      <c r="C201" s="5155" t="s">
        <v>2323</v>
      </c>
      <c r="D201" s="5155" t="s">
        <v>2324</v>
      </c>
      <c r="E201" s="5155" t="s">
        <v>2325</v>
      </c>
      <c r="F201" s="5155" t="s">
        <v>2326</v>
      </c>
      <c r="G201" s="5155" t="s">
        <v>24</v>
      </c>
      <c r="H201" s="5155" t="s">
        <v>24</v>
      </c>
      <c r="I201" s="5155" t="s">
        <v>751</v>
      </c>
    </row>
    <row customHeight="1" ht="11.25">
      <c r="A202" s="5155" t="s">
        <v>2179</v>
      </c>
      <c r="B202" s="5155" t="s">
        <v>14</v>
      </c>
      <c r="C202" s="5155" t="s">
        <v>2327</v>
      </c>
      <c r="D202" s="5155" t="s">
        <v>2328</v>
      </c>
      <c r="E202" s="5155" t="s">
        <v>2329</v>
      </c>
      <c r="F202" s="5155" t="s">
        <v>2193</v>
      </c>
      <c r="G202" s="5155" t="s">
        <v>24</v>
      </c>
      <c r="H202" s="5155" t="s">
        <v>24</v>
      </c>
      <c r="I202" s="5155" t="s">
        <v>751</v>
      </c>
    </row>
    <row customHeight="1" ht="11.25">
      <c r="A203" s="5155" t="s">
        <v>2179</v>
      </c>
      <c r="B203" s="5155" t="s">
        <v>14</v>
      </c>
      <c r="C203" s="5155" t="s">
        <v>2330</v>
      </c>
      <c r="D203" s="5155" t="s">
        <v>2331</v>
      </c>
      <c r="E203" s="5155" t="s">
        <v>2332</v>
      </c>
      <c r="F203" s="5155" t="s">
        <v>2193</v>
      </c>
      <c r="G203" s="5155" t="s">
        <v>24</v>
      </c>
      <c r="H203" s="5155" t="s">
        <v>24</v>
      </c>
      <c r="I203" s="5155" t="s">
        <v>751</v>
      </c>
    </row>
    <row customHeight="1" ht="11.25">
      <c r="A204" s="5155" t="s">
        <v>2179</v>
      </c>
      <c r="B204" s="5155" t="s">
        <v>14</v>
      </c>
      <c r="C204" s="5155" t="s">
        <v>2337</v>
      </c>
      <c r="D204" s="5155" t="s">
        <v>2338</v>
      </c>
      <c r="E204" s="5155" t="s">
        <v>2339</v>
      </c>
      <c r="F204" s="5155" t="s">
        <v>2234</v>
      </c>
      <c r="G204" s="5155" t="s">
        <v>24</v>
      </c>
      <c r="H204" s="5155" t="s">
        <v>24</v>
      </c>
      <c r="I204" s="5155" t="s">
        <v>751</v>
      </c>
    </row>
    <row customHeight="1" ht="11.25">
      <c r="A205" s="5155" t="s">
        <v>2179</v>
      </c>
      <c r="B205" s="5155" t="s">
        <v>14</v>
      </c>
      <c r="C205" s="5155" t="s">
        <v>2572</v>
      </c>
      <c r="D205" s="5155" t="s">
        <v>2573</v>
      </c>
      <c r="E205" s="5155" t="s">
        <v>2574</v>
      </c>
      <c r="F205" s="5155" t="s">
        <v>2209</v>
      </c>
      <c r="G205" s="5155" t="s">
        <v>24</v>
      </c>
      <c r="H205" s="5155" t="s">
        <v>24</v>
      </c>
      <c r="I205" s="5155" t="s">
        <v>751</v>
      </c>
    </row>
    <row customHeight="1" ht="11.25">
      <c r="A206" s="5155" t="s">
        <v>2179</v>
      </c>
      <c r="B206" s="5155" t="s">
        <v>14</v>
      </c>
      <c r="C206" s="5155" t="s">
        <v>2575</v>
      </c>
      <c r="D206" s="5155" t="s">
        <v>2576</v>
      </c>
      <c r="E206" s="5155" t="s">
        <v>2577</v>
      </c>
      <c r="F206" s="5155" t="s">
        <v>2361</v>
      </c>
      <c r="G206" s="5155" t="s">
        <v>24</v>
      </c>
      <c r="H206" s="5155" t="s">
        <v>24</v>
      </c>
      <c r="I206" s="5155" t="s">
        <v>751</v>
      </c>
    </row>
    <row customHeight="1" ht="11.25">
      <c r="A207" s="5155" t="s">
        <v>2179</v>
      </c>
      <c r="B207" s="5155" t="s">
        <v>14</v>
      </c>
      <c r="C207" s="5155" t="s">
        <v>2340</v>
      </c>
      <c r="D207" s="5155" t="s">
        <v>2341</v>
      </c>
      <c r="E207" s="5155" t="s">
        <v>2342</v>
      </c>
      <c r="F207" s="5155" t="s">
        <v>2193</v>
      </c>
      <c r="G207" s="5155" t="s">
        <v>24</v>
      </c>
      <c r="H207" s="5155" t="s">
        <v>24</v>
      </c>
      <c r="I207" s="5155" t="s">
        <v>751</v>
      </c>
    </row>
    <row customHeight="1" ht="11.25">
      <c r="A208" s="5155" t="s">
        <v>2179</v>
      </c>
      <c r="B208" s="5155" t="s">
        <v>14</v>
      </c>
      <c r="C208" s="5155" t="s">
        <v>2343</v>
      </c>
      <c r="D208" s="5155" t="s">
        <v>2344</v>
      </c>
      <c r="E208" s="5155" t="s">
        <v>2345</v>
      </c>
      <c r="F208" s="5155" t="s">
        <v>2209</v>
      </c>
      <c r="G208" s="5155" t="s">
        <v>24</v>
      </c>
      <c r="H208" s="5155" t="s">
        <v>24</v>
      </c>
      <c r="I208" s="5155" t="s">
        <v>751</v>
      </c>
    </row>
    <row customHeight="1" ht="11.25">
      <c r="A209" s="5155" t="s">
        <v>2179</v>
      </c>
      <c r="B209" s="5155" t="s">
        <v>14</v>
      </c>
      <c r="C209" s="5155" t="s">
        <v>2352</v>
      </c>
      <c r="D209" s="5155" t="s">
        <v>2353</v>
      </c>
      <c r="E209" s="5155" t="s">
        <v>2354</v>
      </c>
      <c r="F209" s="5155" t="s">
        <v>2249</v>
      </c>
      <c r="G209" s="5155" t="s">
        <v>24</v>
      </c>
      <c r="H209" s="5155" t="s">
        <v>24</v>
      </c>
      <c r="I209" s="5155" t="s">
        <v>751</v>
      </c>
    </row>
    <row customHeight="1" ht="11.25">
      <c r="A210" s="5155" t="s">
        <v>2179</v>
      </c>
      <c r="B210" s="5155" t="s">
        <v>14</v>
      </c>
      <c r="C210" s="5155" t="s">
        <v>2355</v>
      </c>
      <c r="D210" s="5155" t="s">
        <v>2356</v>
      </c>
      <c r="E210" s="5155" t="s">
        <v>2357</v>
      </c>
      <c r="F210" s="5155" t="s">
        <v>2234</v>
      </c>
      <c r="G210" s="5155" t="s">
        <v>24</v>
      </c>
      <c r="H210" s="5155" t="s">
        <v>24</v>
      </c>
      <c r="I210" s="5155" t="s">
        <v>751</v>
      </c>
    </row>
    <row customHeight="1" ht="11.25">
      <c r="A211" s="5155" t="s">
        <v>2179</v>
      </c>
      <c r="B211" s="5155" t="s">
        <v>14</v>
      </c>
      <c r="C211" s="5155" t="s">
        <v>2362</v>
      </c>
      <c r="D211" s="5155" t="s">
        <v>2363</v>
      </c>
      <c r="E211" s="5155" t="s">
        <v>2364</v>
      </c>
      <c r="F211" s="5155" t="s">
        <v>2365</v>
      </c>
      <c r="G211" s="5155" t="s">
        <v>24</v>
      </c>
      <c r="H211" s="5155" t="s">
        <v>24</v>
      </c>
      <c r="I211" s="5155" t="s">
        <v>751</v>
      </c>
    </row>
    <row customHeight="1" ht="11.25">
      <c r="A212" s="5155" t="s">
        <v>2179</v>
      </c>
      <c r="B212" s="5155" t="s">
        <v>14</v>
      </c>
      <c r="C212" s="5155" t="s">
        <v>2366</v>
      </c>
      <c r="D212" s="5155" t="s">
        <v>2367</v>
      </c>
      <c r="E212" s="5155" t="s">
        <v>2368</v>
      </c>
      <c r="F212" s="5155" t="s">
        <v>2361</v>
      </c>
      <c r="G212" s="5155" t="s">
        <v>24</v>
      </c>
      <c r="H212" s="5155" t="s">
        <v>24</v>
      </c>
      <c r="I212" s="5155" t="s">
        <v>751</v>
      </c>
    </row>
    <row customHeight="1" ht="11.25">
      <c r="A213" s="5155" t="s">
        <v>2179</v>
      </c>
      <c r="B213" s="5155" t="s">
        <v>14</v>
      </c>
      <c r="C213" s="5155" t="s">
        <v>2369</v>
      </c>
      <c r="D213" s="5155" t="s">
        <v>2370</v>
      </c>
      <c r="E213" s="5155" t="s">
        <v>2371</v>
      </c>
      <c r="F213" s="5155" t="s">
        <v>2372</v>
      </c>
      <c r="G213" s="5155" t="s">
        <v>24</v>
      </c>
      <c r="H213" s="5155" t="s">
        <v>24</v>
      </c>
      <c r="I213" s="5155" t="s">
        <v>751</v>
      </c>
    </row>
    <row customHeight="1" ht="11.25">
      <c r="A214" s="5155" t="s">
        <v>2179</v>
      </c>
      <c r="B214" s="5155" t="s">
        <v>14</v>
      </c>
      <c r="C214" s="5155" t="s">
        <v>2376</v>
      </c>
      <c r="D214" s="5155" t="s">
        <v>2377</v>
      </c>
      <c r="E214" s="5155" t="s">
        <v>2378</v>
      </c>
      <c r="F214" s="5155" t="s">
        <v>2379</v>
      </c>
      <c r="G214" s="5155" t="s">
        <v>24</v>
      </c>
      <c r="H214" s="5155" t="s">
        <v>24</v>
      </c>
      <c r="I214" s="5155" t="s">
        <v>751</v>
      </c>
    </row>
    <row customHeight="1" ht="11.25">
      <c r="A215" s="5155" t="s">
        <v>2179</v>
      </c>
      <c r="B215" s="5155" t="s">
        <v>14</v>
      </c>
      <c r="C215" s="5155" t="s">
        <v>2380</v>
      </c>
      <c r="D215" s="5155" t="s">
        <v>2381</v>
      </c>
      <c r="E215" s="5155" t="s">
        <v>2382</v>
      </c>
      <c r="F215" s="5155" t="s">
        <v>2361</v>
      </c>
      <c r="G215" s="5155" t="s">
        <v>24</v>
      </c>
      <c r="H215" s="5155" t="s">
        <v>24</v>
      </c>
      <c r="I215" s="5155" t="s">
        <v>751</v>
      </c>
    </row>
    <row customHeight="1" ht="11.25">
      <c r="A216" s="5155" t="s">
        <v>2179</v>
      </c>
      <c r="B216" s="5155" t="s">
        <v>14</v>
      </c>
      <c r="C216" s="5155" t="s">
        <v>2578</v>
      </c>
      <c r="D216" s="5155" t="s">
        <v>2579</v>
      </c>
      <c r="E216" s="5155" t="s">
        <v>2580</v>
      </c>
      <c r="F216" s="5155" t="s">
        <v>2581</v>
      </c>
      <c r="G216" s="5155" t="s">
        <v>24</v>
      </c>
      <c r="H216" s="5155" t="s">
        <v>24</v>
      </c>
      <c r="I216" s="5155" t="s">
        <v>751</v>
      </c>
    </row>
    <row customHeight="1" ht="11.25">
      <c r="A217" s="5155" t="s">
        <v>2179</v>
      </c>
      <c r="B217" s="5155" t="s">
        <v>14</v>
      </c>
      <c r="C217" s="5155" t="s">
        <v>2383</v>
      </c>
      <c r="D217" s="5155" t="s">
        <v>2384</v>
      </c>
      <c r="E217" s="5155" t="s">
        <v>2385</v>
      </c>
      <c r="F217" s="5155" t="s">
        <v>2372</v>
      </c>
      <c r="G217" s="5155" t="s">
        <v>24</v>
      </c>
      <c r="H217" s="5155" t="s">
        <v>24</v>
      </c>
      <c r="I217" s="5155" t="s">
        <v>751</v>
      </c>
    </row>
    <row customHeight="1" ht="11.25">
      <c r="A218" s="5155" t="s">
        <v>2179</v>
      </c>
      <c r="B218" s="5155" t="s">
        <v>14</v>
      </c>
      <c r="C218" s="5155" t="s">
        <v>2386</v>
      </c>
      <c r="D218" s="5155" t="s">
        <v>2384</v>
      </c>
      <c r="E218" s="5155" t="s">
        <v>2387</v>
      </c>
      <c r="F218" s="5155" t="s">
        <v>2267</v>
      </c>
      <c r="G218" s="5155" t="s">
        <v>24</v>
      </c>
      <c r="H218" s="5155" t="s">
        <v>24</v>
      </c>
      <c r="I218" s="5155" t="s">
        <v>751</v>
      </c>
    </row>
    <row customHeight="1" ht="11.25">
      <c r="A219" s="5155" t="s">
        <v>2179</v>
      </c>
      <c r="B219" s="5155" t="s">
        <v>14</v>
      </c>
      <c r="C219" s="5155" t="s">
        <v>2582</v>
      </c>
      <c r="D219" s="5155" t="s">
        <v>2583</v>
      </c>
      <c r="E219" s="5155" t="s">
        <v>2584</v>
      </c>
      <c r="F219" s="5155" t="s">
        <v>2209</v>
      </c>
      <c r="G219" s="5155" t="s">
        <v>24</v>
      </c>
      <c r="H219" s="5155" t="s">
        <v>24</v>
      </c>
      <c r="I219" s="5155" t="s">
        <v>751</v>
      </c>
    </row>
    <row customHeight="1" ht="11.25">
      <c r="A220" s="5155" t="s">
        <v>2179</v>
      </c>
      <c r="B220" s="5155" t="s">
        <v>14</v>
      </c>
      <c r="C220" s="5155" t="s">
        <v>2393</v>
      </c>
      <c r="D220" s="5155" t="s">
        <v>2394</v>
      </c>
      <c r="E220" s="5155" t="s">
        <v>2395</v>
      </c>
      <c r="F220" s="5155" t="s">
        <v>2234</v>
      </c>
      <c r="G220" s="5155" t="s">
        <v>24</v>
      </c>
      <c r="H220" s="5155" t="s">
        <v>24</v>
      </c>
      <c r="I220" s="5155" t="s">
        <v>751</v>
      </c>
    </row>
    <row customHeight="1" ht="11.25">
      <c r="A221" s="5155" t="s">
        <v>2179</v>
      </c>
      <c r="B221" s="5155" t="s">
        <v>14</v>
      </c>
      <c r="C221" s="5155" t="s">
        <v>2585</v>
      </c>
      <c r="D221" s="5155" t="s">
        <v>2586</v>
      </c>
      <c r="E221" s="5155" t="s">
        <v>2587</v>
      </c>
      <c r="F221" s="5155" t="s">
        <v>2581</v>
      </c>
      <c r="G221" s="5155" t="s">
        <v>24</v>
      </c>
      <c r="H221" s="5155" t="s">
        <v>24</v>
      </c>
      <c r="I221" s="5155" t="s">
        <v>751</v>
      </c>
    </row>
    <row customHeight="1" ht="11.25">
      <c r="A222" s="5155" t="s">
        <v>2179</v>
      </c>
      <c r="B222" s="5155" t="s">
        <v>14</v>
      </c>
      <c r="C222" s="5155" t="s">
        <v>2396</v>
      </c>
      <c r="D222" s="5155" t="s">
        <v>2397</v>
      </c>
      <c r="E222" s="5155" t="s">
        <v>2398</v>
      </c>
      <c r="F222" s="5155" t="s">
        <v>2399</v>
      </c>
      <c r="G222" s="5155" t="s">
        <v>24</v>
      </c>
      <c r="H222" s="5155" t="s">
        <v>24</v>
      </c>
      <c r="I222" s="5155" t="s">
        <v>751</v>
      </c>
    </row>
    <row customHeight="1" ht="11.25">
      <c r="A223" s="5155" t="s">
        <v>2179</v>
      </c>
      <c r="B223" s="5155" t="s">
        <v>14</v>
      </c>
      <c r="C223" s="5155" t="s">
        <v>2588</v>
      </c>
      <c r="D223" s="5155" t="s">
        <v>2589</v>
      </c>
      <c r="E223" s="5155" t="s">
        <v>2590</v>
      </c>
      <c r="F223" s="5155" t="s">
        <v>2234</v>
      </c>
      <c r="G223" s="5155" t="s">
        <v>24</v>
      </c>
      <c r="H223" s="5155" t="s">
        <v>24</v>
      </c>
      <c r="I223" s="5155" t="s">
        <v>751</v>
      </c>
    </row>
    <row customHeight="1" ht="11.25">
      <c r="A224" s="5155" t="s">
        <v>2179</v>
      </c>
      <c r="B224" s="5155" t="s">
        <v>14</v>
      </c>
      <c r="C224" s="5155" t="s">
        <v>2400</v>
      </c>
      <c r="D224" s="5155" t="s">
        <v>2401</v>
      </c>
      <c r="E224" s="5155" t="s">
        <v>2402</v>
      </c>
      <c r="F224" s="5155" t="s">
        <v>2201</v>
      </c>
      <c r="G224" s="5155" t="s">
        <v>24</v>
      </c>
      <c r="H224" s="5155" t="s">
        <v>24</v>
      </c>
      <c r="I224" s="5155" t="s">
        <v>751</v>
      </c>
    </row>
    <row customHeight="1" ht="11.25">
      <c r="A225" s="5155" t="s">
        <v>2179</v>
      </c>
      <c r="B225" s="5155" t="s">
        <v>14</v>
      </c>
      <c r="C225" s="5155" t="s">
        <v>2407</v>
      </c>
      <c r="D225" s="5155" t="s">
        <v>2408</v>
      </c>
      <c r="E225" s="5155" t="s">
        <v>2409</v>
      </c>
      <c r="F225" s="5155" t="s">
        <v>2372</v>
      </c>
      <c r="G225" s="5155" t="s">
        <v>24</v>
      </c>
      <c r="H225" s="5155" t="s">
        <v>24</v>
      </c>
      <c r="I225" s="5155" t="s">
        <v>751</v>
      </c>
    </row>
    <row customHeight="1" ht="11.25">
      <c r="A226" s="5155" t="s">
        <v>2179</v>
      </c>
      <c r="B226" s="5155" t="s">
        <v>14</v>
      </c>
      <c r="C226" s="5155" t="s">
        <v>2410</v>
      </c>
      <c r="D226" s="5155" t="s">
        <v>2411</v>
      </c>
      <c r="E226" s="5155" t="s">
        <v>2412</v>
      </c>
      <c r="F226" s="5155" t="s">
        <v>2197</v>
      </c>
      <c r="G226" s="5155" t="s">
        <v>24</v>
      </c>
      <c r="H226" s="5155" t="s">
        <v>24</v>
      </c>
      <c r="I226" s="5155" t="s">
        <v>751</v>
      </c>
    </row>
    <row customHeight="1" ht="11.25">
      <c r="A227" s="5155" t="s">
        <v>2179</v>
      </c>
      <c r="B227" s="5155" t="s">
        <v>14</v>
      </c>
      <c r="C227" s="5155" t="s">
        <v>2591</v>
      </c>
      <c r="D227" s="5155" t="s">
        <v>2592</v>
      </c>
      <c r="E227" s="5155" t="s">
        <v>2593</v>
      </c>
      <c r="F227" s="5155" t="s">
        <v>2242</v>
      </c>
      <c r="G227" s="5155" t="s">
        <v>2594</v>
      </c>
      <c r="H227" s="5155" t="s">
        <v>24</v>
      </c>
      <c r="I227" s="5155" t="s">
        <v>751</v>
      </c>
    </row>
    <row customHeight="1" ht="11.25">
      <c r="A228" s="5155" t="s">
        <v>2179</v>
      </c>
      <c r="B228" s="5155" t="s">
        <v>14</v>
      </c>
      <c r="C228" s="5155" t="s">
        <v>2595</v>
      </c>
      <c r="D228" s="5155" t="s">
        <v>2596</v>
      </c>
      <c r="E228" s="5155" t="s">
        <v>2597</v>
      </c>
      <c r="F228" s="5155" t="s">
        <v>2478</v>
      </c>
      <c r="G228" s="5155" t="s">
        <v>24</v>
      </c>
      <c r="H228" s="5155" t="s">
        <v>24</v>
      </c>
      <c r="I228" s="5155" t="s">
        <v>751</v>
      </c>
    </row>
    <row customHeight="1" ht="11.25">
      <c r="A229" s="5155" t="s">
        <v>2179</v>
      </c>
      <c r="B229" s="5155" t="s">
        <v>14</v>
      </c>
      <c r="C229" s="5155" t="s">
        <v>2598</v>
      </c>
      <c r="D229" s="5155" t="s">
        <v>2599</v>
      </c>
      <c r="E229" s="5155" t="s">
        <v>2600</v>
      </c>
      <c r="F229" s="5155" t="s">
        <v>2234</v>
      </c>
      <c r="G229" s="5155" t="s">
        <v>24</v>
      </c>
      <c r="H229" s="5155" t="s">
        <v>24</v>
      </c>
      <c r="I229" s="5155" t="s">
        <v>751</v>
      </c>
    </row>
    <row customHeight="1" ht="11.25">
      <c r="A230" s="5155" t="s">
        <v>2179</v>
      </c>
      <c r="B230" s="5155" t="s">
        <v>14</v>
      </c>
      <c r="C230" s="5155" t="s">
        <v>2413</v>
      </c>
      <c r="D230" s="5155" t="s">
        <v>2414</v>
      </c>
      <c r="E230" s="5155" t="s">
        <v>2415</v>
      </c>
      <c r="F230" s="5155" t="s">
        <v>2209</v>
      </c>
      <c r="G230" s="5155" t="s">
        <v>2416</v>
      </c>
      <c r="H230" s="5155" t="s">
        <v>24</v>
      </c>
      <c r="I230" s="5155" t="s">
        <v>751</v>
      </c>
    </row>
    <row customHeight="1" ht="11.25">
      <c r="A231" s="5155" t="s">
        <v>2179</v>
      </c>
      <c r="B231" s="5155" t="s">
        <v>14</v>
      </c>
      <c r="C231" s="5155" t="s">
        <v>2417</v>
      </c>
      <c r="D231" s="5155" t="s">
        <v>2418</v>
      </c>
      <c r="E231" s="5155" t="s">
        <v>2419</v>
      </c>
      <c r="F231" s="5155" t="s">
        <v>2209</v>
      </c>
      <c r="G231" s="5155" t="s">
        <v>2416</v>
      </c>
      <c r="H231" s="5155" t="s">
        <v>24</v>
      </c>
      <c r="I231" s="5155" t="s">
        <v>751</v>
      </c>
    </row>
    <row customHeight="1" ht="11.25">
      <c r="A232" s="5155" t="s">
        <v>2179</v>
      </c>
      <c r="B232" s="5155" t="s">
        <v>14</v>
      </c>
      <c r="C232" s="5155" t="s">
        <v>2420</v>
      </c>
      <c r="D232" s="5155" t="s">
        <v>2421</v>
      </c>
      <c r="E232" s="5155" t="s">
        <v>2422</v>
      </c>
      <c r="F232" s="5155" t="s">
        <v>2267</v>
      </c>
      <c r="G232" s="5155" t="s">
        <v>24</v>
      </c>
      <c r="H232" s="5155" t="s">
        <v>24</v>
      </c>
      <c r="I232" s="5155" t="s">
        <v>751</v>
      </c>
    </row>
    <row customHeight="1" ht="11.25">
      <c r="A233" s="5155" t="s">
        <v>2179</v>
      </c>
      <c r="B233" s="5155" t="s">
        <v>14</v>
      </c>
      <c r="C233" s="5155" t="s">
        <v>2423</v>
      </c>
      <c r="D233" s="5155" t="s">
        <v>2424</v>
      </c>
      <c r="E233" s="5155" t="s">
        <v>2425</v>
      </c>
      <c r="F233" s="5155" t="s">
        <v>2193</v>
      </c>
      <c r="G233" s="5155" t="s">
        <v>24</v>
      </c>
      <c r="H233" s="5155" t="s">
        <v>24</v>
      </c>
      <c r="I233" s="5155" t="s">
        <v>751</v>
      </c>
    </row>
    <row customHeight="1" ht="11.25">
      <c r="A234" s="5155" t="s">
        <v>2179</v>
      </c>
      <c r="B234" s="5155" t="s">
        <v>14</v>
      </c>
      <c r="C234" s="5155" t="s">
        <v>2426</v>
      </c>
      <c r="D234" s="5155" t="s">
        <v>2427</v>
      </c>
      <c r="E234" s="5155" t="s">
        <v>2428</v>
      </c>
      <c r="F234" s="5155" t="s">
        <v>2238</v>
      </c>
      <c r="G234" s="5155" t="s">
        <v>24</v>
      </c>
      <c r="H234" s="5155" t="s">
        <v>24</v>
      </c>
      <c r="I234" s="5155" t="s">
        <v>751</v>
      </c>
    </row>
    <row customHeight="1" ht="11.25">
      <c r="A235" s="5155" t="s">
        <v>2179</v>
      </c>
      <c r="B235" s="5155" t="s">
        <v>14</v>
      </c>
      <c r="C235" s="5155" t="s">
        <v>2429</v>
      </c>
      <c r="D235" s="5155" t="s">
        <v>2430</v>
      </c>
      <c r="E235" s="5155" t="s">
        <v>2431</v>
      </c>
      <c r="F235" s="5155" t="s">
        <v>2267</v>
      </c>
      <c r="G235" s="5155" t="s">
        <v>24</v>
      </c>
      <c r="H235" s="5155" t="s">
        <v>24</v>
      </c>
      <c r="I235" s="5155" t="s">
        <v>751</v>
      </c>
    </row>
    <row customHeight="1" ht="11.25">
      <c r="A236" s="5155" t="s">
        <v>2179</v>
      </c>
      <c r="B236" s="5155" t="s">
        <v>14</v>
      </c>
      <c r="C236" s="5155" t="s">
        <v>2432</v>
      </c>
      <c r="D236" s="5155" t="s">
        <v>2433</v>
      </c>
      <c r="E236" s="5155" t="s">
        <v>2434</v>
      </c>
      <c r="F236" s="5155" t="s">
        <v>2234</v>
      </c>
      <c r="G236" s="5155" t="s">
        <v>24</v>
      </c>
      <c r="H236" s="5155" t="s">
        <v>24</v>
      </c>
      <c r="I236" s="5155" t="s">
        <v>751</v>
      </c>
    </row>
    <row customHeight="1" ht="11.25">
      <c r="A237" s="5155" t="s">
        <v>2179</v>
      </c>
      <c r="B237" s="5155" t="s">
        <v>14</v>
      </c>
      <c r="C237" s="5155" t="s">
        <v>2601</v>
      </c>
      <c r="D237" s="5155" t="s">
        <v>2602</v>
      </c>
      <c r="E237" s="5155" t="s">
        <v>2603</v>
      </c>
      <c r="F237" s="5155" t="s">
        <v>2518</v>
      </c>
      <c r="G237" s="5155" t="s">
        <v>24</v>
      </c>
      <c r="H237" s="5155" t="s">
        <v>24</v>
      </c>
      <c r="I237" s="5155" t="s">
        <v>751</v>
      </c>
    </row>
    <row customHeight="1" ht="11.25">
      <c r="A238" s="5155" t="s">
        <v>2179</v>
      </c>
      <c r="B238" s="5155" t="s">
        <v>14</v>
      </c>
      <c r="C238" s="5155" t="s">
        <v>2604</v>
      </c>
      <c r="D238" s="5155" t="s">
        <v>2605</v>
      </c>
      <c r="E238" s="5155" t="s">
        <v>2606</v>
      </c>
      <c r="F238" s="5155" t="s">
        <v>2209</v>
      </c>
      <c r="G238" s="5155" t="s">
        <v>24</v>
      </c>
      <c r="H238" s="5155" t="s">
        <v>24</v>
      </c>
      <c r="I238" s="5155" t="s">
        <v>751</v>
      </c>
    </row>
    <row customHeight="1" ht="11.25">
      <c r="A239" s="5155" t="s">
        <v>2179</v>
      </c>
      <c r="B239" s="5155" t="s">
        <v>14</v>
      </c>
      <c r="C239" s="5155" t="s">
        <v>2438</v>
      </c>
      <c r="D239" s="5155" t="s">
        <v>2439</v>
      </c>
      <c r="E239" s="5155" t="s">
        <v>2440</v>
      </c>
      <c r="F239" s="5155" t="s">
        <v>2201</v>
      </c>
      <c r="G239" s="5155" t="s">
        <v>24</v>
      </c>
      <c r="H239" s="5155" t="s">
        <v>24</v>
      </c>
      <c r="I239" s="5155" t="s">
        <v>751</v>
      </c>
    </row>
    <row customHeight="1" ht="11.25">
      <c r="A240" s="5155" t="s">
        <v>2179</v>
      </c>
      <c r="B240" s="5155" t="s">
        <v>14</v>
      </c>
      <c r="C240" s="5155" t="s">
        <v>2441</v>
      </c>
      <c r="D240" s="5155" t="s">
        <v>2442</v>
      </c>
      <c r="E240" s="5155" t="s">
        <v>2443</v>
      </c>
      <c r="F240" s="5155" t="s">
        <v>2201</v>
      </c>
      <c r="G240" s="5155" t="s">
        <v>24</v>
      </c>
      <c r="H240" s="5155" t="s">
        <v>24</v>
      </c>
      <c r="I240" s="5155" t="s">
        <v>751</v>
      </c>
    </row>
    <row customHeight="1" ht="11.25">
      <c r="A241" s="5155" t="s">
        <v>2179</v>
      </c>
      <c r="B241" s="5155" t="s">
        <v>14</v>
      </c>
      <c r="C241" s="5155" t="s">
        <v>2444</v>
      </c>
      <c r="D241" s="5155" t="s">
        <v>2445</v>
      </c>
      <c r="E241" s="5155" t="s">
        <v>2446</v>
      </c>
      <c r="F241" s="5155" t="s">
        <v>2201</v>
      </c>
      <c r="G241" s="5155" t="s">
        <v>24</v>
      </c>
      <c r="H241" s="5155" t="s">
        <v>24</v>
      </c>
      <c r="I241" s="5155" t="s">
        <v>751</v>
      </c>
    </row>
    <row customHeight="1" ht="11.25">
      <c r="A242" s="5155" t="s">
        <v>2179</v>
      </c>
      <c r="B242" s="5155" t="s">
        <v>14</v>
      </c>
      <c r="C242" s="5155" t="s">
        <v>2447</v>
      </c>
      <c r="D242" s="5155" t="s">
        <v>2448</v>
      </c>
      <c r="E242" s="5155" t="s">
        <v>2449</v>
      </c>
      <c r="F242" s="5155" t="s">
        <v>2201</v>
      </c>
      <c r="G242" s="5155" t="s">
        <v>24</v>
      </c>
      <c r="H242" s="5155" t="s">
        <v>24</v>
      </c>
      <c r="I242" s="5155" t="s">
        <v>751</v>
      </c>
    </row>
    <row customHeight="1" ht="11.25">
      <c r="A243" s="5155" t="s">
        <v>2179</v>
      </c>
      <c r="B243" s="5155" t="s">
        <v>14</v>
      </c>
      <c r="C243" s="5155" t="s">
        <v>2450</v>
      </c>
      <c r="D243" s="5155" t="s">
        <v>2451</v>
      </c>
      <c r="E243" s="5155" t="s">
        <v>2452</v>
      </c>
      <c r="F243" s="5155" t="s">
        <v>2201</v>
      </c>
      <c r="G243" s="5155" t="s">
        <v>24</v>
      </c>
      <c r="H243" s="5155" t="s">
        <v>24</v>
      </c>
      <c r="I243" s="5155" t="s">
        <v>751</v>
      </c>
    </row>
    <row customHeight="1" ht="11.25">
      <c r="A244" s="5155" t="s">
        <v>2179</v>
      </c>
      <c r="B244" s="5155" t="s">
        <v>14</v>
      </c>
      <c r="C244" s="5155" t="s">
        <v>2453</v>
      </c>
      <c r="D244" s="5155" t="s">
        <v>2454</v>
      </c>
      <c r="E244" s="5155" t="s">
        <v>2455</v>
      </c>
      <c r="F244" s="5155" t="s">
        <v>2201</v>
      </c>
      <c r="G244" s="5155" t="s">
        <v>24</v>
      </c>
      <c r="H244" s="5155" t="s">
        <v>24</v>
      </c>
      <c r="I244" s="5155" t="s">
        <v>751</v>
      </c>
    </row>
    <row customHeight="1" ht="11.25">
      <c r="A245" s="5155" t="s">
        <v>2179</v>
      </c>
      <c r="B245" s="5155" t="s">
        <v>14</v>
      </c>
      <c r="C245" s="5155" t="s">
        <v>2456</v>
      </c>
      <c r="D245" s="5155" t="s">
        <v>2457</v>
      </c>
      <c r="E245" s="5155" t="s">
        <v>2458</v>
      </c>
      <c r="F245" s="5155" t="s">
        <v>2201</v>
      </c>
      <c r="G245" s="5155" t="s">
        <v>24</v>
      </c>
      <c r="H245" s="5155" t="s">
        <v>24</v>
      </c>
      <c r="I245" s="5155" t="s">
        <v>751</v>
      </c>
    </row>
    <row customHeight="1" ht="11.25">
      <c r="A246" s="5155" t="s">
        <v>2179</v>
      </c>
      <c r="B246" s="5155" t="s">
        <v>14</v>
      </c>
      <c r="C246" s="5155" t="s">
        <v>2459</v>
      </c>
      <c r="D246" s="5155" t="s">
        <v>2460</v>
      </c>
      <c r="E246" s="5155" t="s">
        <v>2461</v>
      </c>
      <c r="F246" s="5155" t="s">
        <v>2193</v>
      </c>
      <c r="G246" s="5155" t="s">
        <v>24</v>
      </c>
      <c r="H246" s="5155" t="s">
        <v>24</v>
      </c>
      <c r="I246" s="5155" t="s">
        <v>751</v>
      </c>
    </row>
    <row customHeight="1" ht="11.25">
      <c r="A247" s="5155" t="s">
        <v>2179</v>
      </c>
      <c r="B247" s="5155" t="s">
        <v>14</v>
      </c>
      <c r="C247" s="5155" t="s">
        <v>2462</v>
      </c>
      <c r="D247" s="5155" t="s">
        <v>2463</v>
      </c>
      <c r="E247" s="5155" t="s">
        <v>2464</v>
      </c>
      <c r="F247" s="5155" t="s">
        <v>2267</v>
      </c>
      <c r="G247" s="5155" t="s">
        <v>24</v>
      </c>
      <c r="H247" s="5155" t="s">
        <v>24</v>
      </c>
      <c r="I247" s="5155" t="s">
        <v>751</v>
      </c>
    </row>
    <row customHeight="1" ht="11.25">
      <c r="A248" s="5155" t="s">
        <v>2179</v>
      </c>
      <c r="B248" s="5155" t="s">
        <v>14</v>
      </c>
      <c r="C248" s="5155" t="s">
        <v>2465</v>
      </c>
      <c r="D248" s="5155" t="s">
        <v>2466</v>
      </c>
      <c r="E248" s="5155" t="s">
        <v>2467</v>
      </c>
      <c r="F248" s="5155" t="s">
        <v>2234</v>
      </c>
      <c r="G248" s="5155" t="s">
        <v>24</v>
      </c>
      <c r="H248" s="5155" t="s">
        <v>2468</v>
      </c>
      <c r="I248" s="5155" t="s">
        <v>751</v>
      </c>
    </row>
    <row customHeight="1" ht="11.25">
      <c r="A249" s="5155" t="s">
        <v>2179</v>
      </c>
      <c r="B249" s="5155" t="s">
        <v>14</v>
      </c>
      <c r="C249" s="5155" t="s">
        <v>2607</v>
      </c>
      <c r="D249" s="5155" t="s">
        <v>2608</v>
      </c>
      <c r="E249" s="5155" t="s">
        <v>2609</v>
      </c>
      <c r="F249" s="5155" t="s">
        <v>2234</v>
      </c>
      <c r="G249" s="5155" t="s">
        <v>24</v>
      </c>
      <c r="H249" s="5155" t="s">
        <v>24</v>
      </c>
      <c r="I249" s="5155" t="s">
        <v>751</v>
      </c>
    </row>
    <row customHeight="1" ht="11.25">
      <c r="A250" s="5155" t="s">
        <v>2179</v>
      </c>
      <c r="B250" s="5155" t="s">
        <v>14</v>
      </c>
      <c r="C250" s="5155" t="s">
        <v>2469</v>
      </c>
      <c r="D250" s="5155" t="s">
        <v>2470</v>
      </c>
      <c r="E250" s="5155" t="s">
        <v>2471</v>
      </c>
      <c r="F250" s="5155" t="s">
        <v>2267</v>
      </c>
      <c r="G250" s="5155" t="s">
        <v>24</v>
      </c>
      <c r="H250" s="5155" t="s">
        <v>24</v>
      </c>
      <c r="I250" s="5155" t="s">
        <v>751</v>
      </c>
    </row>
    <row customHeight="1" ht="11.25">
      <c r="A251" s="5155" t="s">
        <v>2179</v>
      </c>
      <c r="B251" s="5155" t="s">
        <v>14</v>
      </c>
      <c r="C251" s="5155" t="s">
        <v>2610</v>
      </c>
      <c r="D251" s="5155" t="s">
        <v>2611</v>
      </c>
      <c r="E251" s="5155" t="s">
        <v>2612</v>
      </c>
      <c r="F251" s="5155" t="s">
        <v>2193</v>
      </c>
      <c r="G251" s="5155" t="s">
        <v>24</v>
      </c>
      <c r="H251" s="5155" t="s">
        <v>24</v>
      </c>
      <c r="I251" s="5155" t="s">
        <v>751</v>
      </c>
    </row>
    <row customHeight="1" ht="11.25">
      <c r="A252" s="5155" t="s">
        <v>2179</v>
      </c>
      <c r="B252" s="5155" t="s">
        <v>14</v>
      </c>
      <c r="C252" s="5155" t="s">
        <v>2613</v>
      </c>
      <c r="D252" s="5155" t="s">
        <v>2614</v>
      </c>
      <c r="E252" s="5155" t="s">
        <v>2615</v>
      </c>
      <c r="F252" s="5155" t="s">
        <v>2234</v>
      </c>
      <c r="G252" s="5155" t="s">
        <v>24</v>
      </c>
      <c r="H252" s="5155" t="s">
        <v>24</v>
      </c>
      <c r="I252" s="5155" t="s">
        <v>751</v>
      </c>
    </row>
    <row customHeight="1" ht="11.25">
      <c r="A253" s="5155" t="s">
        <v>2179</v>
      </c>
      <c r="B253" s="5155" t="s">
        <v>14</v>
      </c>
      <c r="C253" s="5155" t="s">
        <v>2475</v>
      </c>
      <c r="D253" s="5155" t="s">
        <v>2476</v>
      </c>
      <c r="E253" s="5155" t="s">
        <v>2477</v>
      </c>
      <c r="F253" s="5155" t="s">
        <v>2478</v>
      </c>
      <c r="G253" s="5155" t="s">
        <v>24</v>
      </c>
      <c r="H253" s="5155" t="s">
        <v>2479</v>
      </c>
      <c r="I253" s="5155" t="s">
        <v>751</v>
      </c>
    </row>
    <row customHeight="1" ht="11.25">
      <c r="A254" s="5155" t="s">
        <v>2179</v>
      </c>
      <c r="B254" s="5155" t="s">
        <v>14</v>
      </c>
      <c r="C254" s="5155" t="s">
        <v>2480</v>
      </c>
      <c r="D254" s="5155" t="s">
        <v>2481</v>
      </c>
      <c r="E254" s="5155" t="s">
        <v>2482</v>
      </c>
      <c r="F254" s="5155" t="s">
        <v>2189</v>
      </c>
      <c r="G254" s="5155" t="s">
        <v>24</v>
      </c>
      <c r="H254" s="5155" t="s">
        <v>24</v>
      </c>
      <c r="I254" s="5155" t="s">
        <v>751</v>
      </c>
    </row>
    <row customHeight="1" ht="11.25">
      <c r="A255" s="5155" t="s">
        <v>2179</v>
      </c>
      <c r="B255" s="5155" t="s">
        <v>14</v>
      </c>
      <c r="C255" s="5155" t="s">
        <v>2483</v>
      </c>
      <c r="D255" s="5155" t="s">
        <v>2484</v>
      </c>
      <c r="E255" s="5155" t="s">
        <v>2485</v>
      </c>
      <c r="F255" s="5155" t="s">
        <v>2189</v>
      </c>
      <c r="G255" s="5155" t="s">
        <v>24</v>
      </c>
      <c r="H255" s="5155" t="s">
        <v>24</v>
      </c>
      <c r="I255" s="5155" t="s">
        <v>751</v>
      </c>
    </row>
    <row customHeight="1" ht="11.25">
      <c r="A256" s="5155" t="s">
        <v>2179</v>
      </c>
      <c r="B256" s="5155" t="s">
        <v>14</v>
      </c>
      <c r="C256" s="5155" t="s">
        <v>2489</v>
      </c>
      <c r="D256" s="5155" t="s">
        <v>2490</v>
      </c>
      <c r="E256" s="5155" t="s">
        <v>2491</v>
      </c>
      <c r="F256" s="5155" t="s">
        <v>2201</v>
      </c>
      <c r="G256" s="5155" t="s">
        <v>24</v>
      </c>
      <c r="H256" s="5155" t="s">
        <v>24</v>
      </c>
      <c r="I256" s="5155" t="s">
        <v>751</v>
      </c>
    </row>
    <row customHeight="1" ht="11.25">
      <c r="A257" s="5155" t="s">
        <v>2179</v>
      </c>
      <c r="B257" s="5155" t="s">
        <v>14</v>
      </c>
      <c r="C257" s="5155" t="s">
        <v>2492</v>
      </c>
      <c r="D257" s="5155" t="s">
        <v>2493</v>
      </c>
      <c r="E257" s="5155" t="s">
        <v>2494</v>
      </c>
      <c r="F257" s="5155" t="s">
        <v>2234</v>
      </c>
      <c r="G257" s="5155" t="s">
        <v>24</v>
      </c>
      <c r="H257" s="5155" t="s">
        <v>24</v>
      </c>
      <c r="I257" s="5155" t="s">
        <v>751</v>
      </c>
    </row>
    <row customHeight="1" ht="11.25">
      <c r="A258" s="5155" t="s">
        <v>2179</v>
      </c>
      <c r="B258" s="5155" t="s">
        <v>14</v>
      </c>
      <c r="C258" s="5155" t="s">
        <v>2495</v>
      </c>
      <c r="D258" s="5155" t="s">
        <v>2496</v>
      </c>
      <c r="E258" s="5155" t="s">
        <v>2497</v>
      </c>
      <c r="F258" s="5155" t="s">
        <v>2234</v>
      </c>
      <c r="G258" s="5155" t="s">
        <v>24</v>
      </c>
      <c r="H258" s="5155" t="s">
        <v>24</v>
      </c>
      <c r="I258" s="5155" t="s">
        <v>751</v>
      </c>
    </row>
    <row customHeight="1" ht="11.25">
      <c r="A259" s="5155" t="s">
        <v>2179</v>
      </c>
      <c r="B259" s="5155" t="s">
        <v>14</v>
      </c>
      <c r="C259" s="5155" t="s">
        <v>2502</v>
      </c>
      <c r="D259" s="5155" t="s">
        <v>2503</v>
      </c>
      <c r="E259" s="5155" t="s">
        <v>2504</v>
      </c>
      <c r="F259" s="5155" t="s">
        <v>2209</v>
      </c>
      <c r="G259" s="5155" t="s">
        <v>24</v>
      </c>
      <c r="H259" s="5155" t="s">
        <v>24</v>
      </c>
      <c r="I259" s="5155" t="s">
        <v>751</v>
      </c>
    </row>
    <row customHeight="1" ht="11.25">
      <c r="A260" s="5155" t="s">
        <v>2179</v>
      </c>
      <c r="B260" s="5155" t="s">
        <v>14</v>
      </c>
      <c r="C260" s="5155" t="s">
        <v>2505</v>
      </c>
      <c r="D260" s="5155" t="s">
        <v>2506</v>
      </c>
      <c r="E260" s="5155" t="s">
        <v>2507</v>
      </c>
      <c r="F260" s="5155" t="s">
        <v>2234</v>
      </c>
      <c r="G260" s="5155" t="s">
        <v>2508</v>
      </c>
      <c r="H260" s="5155" t="s">
        <v>24</v>
      </c>
      <c r="I260" s="5155" t="s">
        <v>751</v>
      </c>
    </row>
    <row customHeight="1" ht="11.25">
      <c r="A261" s="5155" t="s">
        <v>2179</v>
      </c>
      <c r="B261" s="5155" t="s">
        <v>14</v>
      </c>
      <c r="C261" s="5155" t="s">
        <v>2509</v>
      </c>
      <c r="D261" s="5155" t="s">
        <v>2510</v>
      </c>
      <c r="E261" s="5155" t="s">
        <v>2511</v>
      </c>
      <c r="F261" s="5155" t="s">
        <v>2311</v>
      </c>
      <c r="G261" s="5155" t="s">
        <v>24</v>
      </c>
      <c r="H261" s="5155" t="s">
        <v>24</v>
      </c>
      <c r="I261" s="5155" t="s">
        <v>751</v>
      </c>
    </row>
    <row customHeight="1" ht="11.25">
      <c r="A262" s="5155" t="s">
        <v>2179</v>
      </c>
      <c r="B262" s="5155" t="s">
        <v>14</v>
      </c>
      <c r="C262" s="5155" t="s">
        <v>2515</v>
      </c>
      <c r="D262" s="5155" t="s">
        <v>2516</v>
      </c>
      <c r="E262" s="5155" t="s">
        <v>2517</v>
      </c>
      <c r="F262" s="5155" t="s">
        <v>2518</v>
      </c>
      <c r="G262" s="5155" t="s">
        <v>24</v>
      </c>
      <c r="H262" s="5155" t="s">
        <v>24</v>
      </c>
      <c r="I262" s="5155" t="s">
        <v>751</v>
      </c>
    </row>
    <row customHeight="1" ht="11.25">
      <c r="A263" s="5155" t="s">
        <v>2179</v>
      </c>
      <c r="B263" s="5155" t="s">
        <v>14</v>
      </c>
      <c r="C263" s="5155" t="s">
        <v>2523</v>
      </c>
      <c r="D263" s="5155" t="s">
        <v>2524</v>
      </c>
      <c r="E263" s="5155" t="s">
        <v>2525</v>
      </c>
      <c r="F263" s="5155" t="s">
        <v>2193</v>
      </c>
      <c r="G263" s="5155" t="s">
        <v>24</v>
      </c>
      <c r="H263" s="5155" t="s">
        <v>24</v>
      </c>
      <c r="I263" s="5155" t="s">
        <v>751</v>
      </c>
    </row>
    <row customHeight="1" ht="11.25">
      <c r="A264" s="5155" t="s">
        <v>2179</v>
      </c>
      <c r="B264" s="5155" t="s">
        <v>14</v>
      </c>
      <c r="C264" s="5155" t="s">
        <v>24</v>
      </c>
      <c r="D264" s="5155" t="s">
        <v>2526</v>
      </c>
      <c r="E264" s="5155" t="s">
        <v>2527</v>
      </c>
      <c r="F264" s="5155" t="s">
        <v>2234</v>
      </c>
      <c r="G264" s="5155" t="s">
        <v>24</v>
      </c>
      <c r="H264" s="5155" t="s">
        <v>24</v>
      </c>
      <c r="I264" s="5155" t="s">
        <v>751</v>
      </c>
    </row>
    <row customHeight="1" ht="11.25">
      <c r="A265" s="5155" t="s">
        <v>2179</v>
      </c>
      <c r="B265" s="5155" t="s">
        <v>14</v>
      </c>
      <c r="C265" s="5155" t="s">
        <v>2616</v>
      </c>
      <c r="D265" s="5155" t="s">
        <v>2617</v>
      </c>
      <c r="E265" s="5155" t="s">
        <v>2618</v>
      </c>
      <c r="F265" s="5155" t="s">
        <v>558</v>
      </c>
      <c r="G265" s="5155" t="s">
        <v>24</v>
      </c>
      <c r="H265" s="5155" t="s">
        <v>24</v>
      </c>
      <c r="I265" s="5155" t="s">
        <v>751</v>
      </c>
    </row>
    <row customHeight="1" ht="11.25">
      <c r="A266" s="5155" t="s">
        <v>2179</v>
      </c>
      <c r="B266" s="5155" t="s">
        <v>14</v>
      </c>
      <c r="C266" s="5155" t="s">
        <v>2531</v>
      </c>
      <c r="D266" s="5155" t="s">
        <v>2532</v>
      </c>
      <c r="E266" s="5155" t="s">
        <v>2533</v>
      </c>
      <c r="F266" s="5155" t="s">
        <v>2534</v>
      </c>
      <c r="G266" s="5155" t="s">
        <v>24</v>
      </c>
      <c r="H266" s="5155" t="s">
        <v>24</v>
      </c>
      <c r="I266" s="5155" t="s">
        <v>751</v>
      </c>
    </row>
    <row customHeight="1" ht="11.25">
      <c r="A267" s="5155" t="s">
        <v>2179</v>
      </c>
      <c r="B267" s="5155" t="s">
        <v>14</v>
      </c>
      <c r="C267" s="5155" t="s">
        <v>2619</v>
      </c>
      <c r="D267" s="5155" t="s">
        <v>2620</v>
      </c>
      <c r="E267" s="5155" t="s">
        <v>2621</v>
      </c>
      <c r="F267" s="5155" t="s">
        <v>2213</v>
      </c>
      <c r="G267" s="5155" t="s">
        <v>24</v>
      </c>
      <c r="H267" s="5155" t="s">
        <v>24</v>
      </c>
      <c r="I267" s="5155" t="s">
        <v>751</v>
      </c>
    </row>
    <row customHeight="1" ht="11.25">
      <c r="A268" s="5155" t="s">
        <v>2179</v>
      </c>
      <c r="B268" s="5155" t="s">
        <v>14</v>
      </c>
      <c r="C268" s="5155" t="s">
        <v>2535</v>
      </c>
      <c r="D268" s="5155" t="s">
        <v>2536</v>
      </c>
      <c r="E268" s="5155" t="s">
        <v>2533</v>
      </c>
      <c r="F268" s="5155" t="s">
        <v>2537</v>
      </c>
      <c r="G268" s="5155" t="s">
        <v>24</v>
      </c>
      <c r="H268" s="5155" t="s">
        <v>24</v>
      </c>
      <c r="I268" s="5155" t="s">
        <v>751</v>
      </c>
    </row>
    <row customHeight="1" ht="11.25">
      <c r="A269" s="5155" t="s">
        <v>2179</v>
      </c>
      <c r="B269" s="5155" t="s">
        <v>14</v>
      </c>
      <c r="C269" s="5155" t="s">
        <v>2538</v>
      </c>
      <c r="D269" s="5155" t="s">
        <v>2539</v>
      </c>
      <c r="E269" s="5155" t="s">
        <v>2540</v>
      </c>
      <c r="F269" s="5155" t="s">
        <v>2541</v>
      </c>
      <c r="G269" s="5155" t="s">
        <v>2542</v>
      </c>
      <c r="H269" s="5155" t="s">
        <v>24</v>
      </c>
      <c r="I269" s="5155" t="s">
        <v>751</v>
      </c>
    </row>
    <row customHeight="1" ht="11.25">
      <c r="A270" s="5155" t="s">
        <v>2179</v>
      </c>
      <c r="B270" s="5155" t="s">
        <v>14</v>
      </c>
      <c r="C270" s="5155" t="s">
        <v>2543</v>
      </c>
      <c r="D270" s="5155" t="s">
        <v>2544</v>
      </c>
      <c r="E270" s="5155" t="s">
        <v>2540</v>
      </c>
      <c r="F270" s="5155" t="s">
        <v>2545</v>
      </c>
      <c r="G270" s="5155" t="s">
        <v>2546</v>
      </c>
      <c r="H270" s="5155" t="s">
        <v>24</v>
      </c>
      <c r="I270" s="5155" t="s">
        <v>751</v>
      </c>
    </row>
    <row customHeight="1" ht="11.25">
      <c r="A271" s="5155" t="s">
        <v>2179</v>
      </c>
      <c r="B271" s="5155" t="s">
        <v>14</v>
      </c>
      <c r="C271" s="5155" t="s">
        <v>2547</v>
      </c>
      <c r="D271" s="5155" t="s">
        <v>2548</v>
      </c>
      <c r="E271" s="5155" t="s">
        <v>2549</v>
      </c>
      <c r="F271" s="5155" t="s">
        <v>2193</v>
      </c>
      <c r="G271" s="5155" t="s">
        <v>24</v>
      </c>
      <c r="H271" s="5155" t="s">
        <v>24</v>
      </c>
      <c r="I271" s="5155" t="s">
        <v>751</v>
      </c>
    </row>
    <row customHeight="1" ht="11.25">
      <c r="A272" s="5155" t="s">
        <v>2179</v>
      </c>
      <c r="B272" s="5155" t="s">
        <v>14</v>
      </c>
      <c r="C272" s="5155" t="s">
        <v>2556</v>
      </c>
      <c r="D272" s="5155" t="s">
        <v>2557</v>
      </c>
      <c r="E272" s="5155" t="s">
        <v>2558</v>
      </c>
      <c r="F272" s="5155" t="s">
        <v>2559</v>
      </c>
      <c r="G272" s="5155" t="s">
        <v>24</v>
      </c>
      <c r="H272" s="5155" t="s">
        <v>2560</v>
      </c>
      <c r="I272" s="5155" t="s">
        <v>751</v>
      </c>
    </row>
    <row customHeight="1" ht="11.25">
      <c r="A273" s="5155" t="s">
        <v>2179</v>
      </c>
      <c r="B273" s="5155" t="s">
        <v>14</v>
      </c>
      <c r="C273" s="5155" t="s">
        <v>2184</v>
      </c>
      <c r="D273" s="5155" t="s">
        <v>2181</v>
      </c>
      <c r="E273" s="5155" t="s">
        <v>2182</v>
      </c>
      <c r="F273" s="5155" t="s">
        <v>2185</v>
      </c>
      <c r="G273" s="5155" t="s">
        <v>24</v>
      </c>
      <c r="H273" s="5155" t="s">
        <v>24</v>
      </c>
      <c r="I273" s="5155" t="s">
        <v>803</v>
      </c>
    </row>
    <row customHeight="1" ht="11.25">
      <c r="A274" s="5155" t="s">
        <v>2179</v>
      </c>
      <c r="B274" s="5155" t="s">
        <v>14</v>
      </c>
      <c r="C274" s="5155" t="s">
        <v>2186</v>
      </c>
      <c r="D274" s="5155" t="s">
        <v>2187</v>
      </c>
      <c r="E274" s="5155" t="s">
        <v>2188</v>
      </c>
      <c r="F274" s="5155" t="s">
        <v>2189</v>
      </c>
      <c r="G274" s="5155" t="s">
        <v>24</v>
      </c>
      <c r="H274" s="5155" t="s">
        <v>24</v>
      </c>
      <c r="I274" s="5155" t="s">
        <v>803</v>
      </c>
    </row>
    <row customHeight="1" ht="11.25">
      <c r="A275" s="5155" t="s">
        <v>2179</v>
      </c>
      <c r="B275" s="5155" t="s">
        <v>14</v>
      </c>
      <c r="C275" s="5155" t="s">
        <v>2190</v>
      </c>
      <c r="D275" s="5155" t="s">
        <v>2191</v>
      </c>
      <c r="E275" s="5155" t="s">
        <v>2192</v>
      </c>
      <c r="F275" s="5155" t="s">
        <v>2193</v>
      </c>
      <c r="G275" s="5155" t="s">
        <v>24</v>
      </c>
      <c r="H275" s="5155" t="s">
        <v>24</v>
      </c>
      <c r="I275" s="5155" t="s">
        <v>803</v>
      </c>
    </row>
    <row customHeight="1" ht="11.25">
      <c r="A276" s="5155" t="s">
        <v>2179</v>
      </c>
      <c r="B276" s="5155" t="s">
        <v>14</v>
      </c>
      <c r="C276" s="5155" t="s">
        <v>2194</v>
      </c>
      <c r="D276" s="5155" t="s">
        <v>2195</v>
      </c>
      <c r="E276" s="5155" t="s">
        <v>2196</v>
      </c>
      <c r="F276" s="5155" t="s">
        <v>2197</v>
      </c>
      <c r="G276" s="5155" t="s">
        <v>24</v>
      </c>
      <c r="H276" s="5155" t="s">
        <v>24</v>
      </c>
      <c r="I276" s="5155" t="s">
        <v>803</v>
      </c>
    </row>
    <row customHeight="1" ht="11.25">
      <c r="A277" s="5155" t="s">
        <v>2179</v>
      </c>
      <c r="B277" s="5155" t="s">
        <v>14</v>
      </c>
      <c r="C277" s="5155" t="s">
        <v>2206</v>
      </c>
      <c r="D277" s="5155" t="s">
        <v>2207</v>
      </c>
      <c r="E277" s="5155" t="s">
        <v>2208</v>
      </c>
      <c r="F277" s="5155" t="s">
        <v>2209</v>
      </c>
      <c r="G277" s="5155" t="s">
        <v>24</v>
      </c>
      <c r="H277" s="5155" t="s">
        <v>24</v>
      </c>
      <c r="I277" s="5155" t="s">
        <v>803</v>
      </c>
    </row>
    <row customHeight="1" ht="11.25">
      <c r="A278" s="5155" t="s">
        <v>2179</v>
      </c>
      <c r="B278" s="5155" t="s">
        <v>14</v>
      </c>
      <c r="C278" s="5155" t="s">
        <v>2228</v>
      </c>
      <c r="D278" s="5155" t="s">
        <v>2229</v>
      </c>
      <c r="E278" s="5155" t="s">
        <v>2230</v>
      </c>
      <c r="F278" s="5155" t="s">
        <v>2231</v>
      </c>
      <c r="G278" s="5155" t="s">
        <v>24</v>
      </c>
      <c r="H278" s="5155" t="s">
        <v>24</v>
      </c>
      <c r="I278" s="5155" t="s">
        <v>803</v>
      </c>
    </row>
    <row customHeight="1" ht="11.25">
      <c r="A279" s="5155" t="s">
        <v>2179</v>
      </c>
      <c r="B279" s="5155" t="s">
        <v>14</v>
      </c>
      <c r="C279" s="5155" t="s">
        <v>2232</v>
      </c>
      <c r="D279" s="5155" t="s">
        <v>2233</v>
      </c>
      <c r="E279" s="5155" t="s">
        <v>2230</v>
      </c>
      <c r="F279" s="5155" t="s">
        <v>2234</v>
      </c>
      <c r="G279" s="5155" t="s">
        <v>24</v>
      </c>
      <c r="H279" s="5155" t="s">
        <v>24</v>
      </c>
      <c r="I279" s="5155" t="s">
        <v>803</v>
      </c>
    </row>
    <row customHeight="1" ht="11.25">
      <c r="A280" s="5155" t="s">
        <v>2179</v>
      </c>
      <c r="B280" s="5155" t="s">
        <v>14</v>
      </c>
      <c r="C280" s="5155" t="s">
        <v>2239</v>
      </c>
      <c r="D280" s="5155" t="s">
        <v>2240</v>
      </c>
      <c r="E280" s="5155" t="s">
        <v>2241</v>
      </c>
      <c r="F280" s="5155" t="s">
        <v>2242</v>
      </c>
      <c r="G280" s="5155" t="s">
        <v>24</v>
      </c>
      <c r="H280" s="5155" t="s">
        <v>24</v>
      </c>
      <c r="I280" s="5155" t="s">
        <v>803</v>
      </c>
    </row>
    <row customHeight="1" ht="11.25">
      <c r="A281" s="5155" t="s">
        <v>2179</v>
      </c>
      <c r="B281" s="5155" t="s">
        <v>14</v>
      </c>
      <c r="C281" s="5155" t="s">
        <v>2243</v>
      </c>
      <c r="D281" s="5155" t="s">
        <v>2244</v>
      </c>
      <c r="E281" s="5155" t="s">
        <v>2245</v>
      </c>
      <c r="F281" s="5155" t="s">
        <v>2242</v>
      </c>
      <c r="G281" s="5155" t="s">
        <v>24</v>
      </c>
      <c r="H281" s="5155" t="s">
        <v>24</v>
      </c>
      <c r="I281" s="5155" t="s">
        <v>803</v>
      </c>
    </row>
    <row customHeight="1" ht="11.25">
      <c r="A282" s="5155" t="s">
        <v>2179</v>
      </c>
      <c r="B282" s="5155" t="s">
        <v>14</v>
      </c>
      <c r="C282" s="5155" t="s">
        <v>2565</v>
      </c>
      <c r="D282" s="5155" t="s">
        <v>2566</v>
      </c>
      <c r="E282" s="5155" t="s">
        <v>2567</v>
      </c>
      <c r="F282" s="5155" t="s">
        <v>2201</v>
      </c>
      <c r="G282" s="5155" t="s">
        <v>2568</v>
      </c>
      <c r="H282" s="5155" t="s">
        <v>24</v>
      </c>
      <c r="I282" s="5155" t="s">
        <v>803</v>
      </c>
    </row>
    <row customHeight="1" ht="11.25">
      <c r="A283" s="5155" t="s">
        <v>2179</v>
      </c>
      <c r="B283" s="5155" t="s">
        <v>14</v>
      </c>
      <c r="C283" s="5155" t="s">
        <v>2257</v>
      </c>
      <c r="D283" s="5155" t="s">
        <v>2258</v>
      </c>
      <c r="E283" s="5155" t="s">
        <v>2259</v>
      </c>
      <c r="F283" s="5155" t="s">
        <v>2201</v>
      </c>
      <c r="G283" s="5155" t="s">
        <v>24</v>
      </c>
      <c r="H283" s="5155" t="s">
        <v>24</v>
      </c>
      <c r="I283" s="5155" t="s">
        <v>803</v>
      </c>
    </row>
    <row customHeight="1" ht="11.25">
      <c r="A284" s="5155" t="s">
        <v>2179</v>
      </c>
      <c r="B284" s="5155" t="s">
        <v>14</v>
      </c>
      <c r="C284" s="5155" t="s">
        <v>2264</v>
      </c>
      <c r="D284" s="5155" t="s">
        <v>2265</v>
      </c>
      <c r="E284" s="5155" t="s">
        <v>2266</v>
      </c>
      <c r="F284" s="5155" t="s">
        <v>2267</v>
      </c>
      <c r="G284" s="5155" t="s">
        <v>24</v>
      </c>
      <c r="H284" s="5155" t="s">
        <v>24</v>
      </c>
      <c r="I284" s="5155" t="s">
        <v>803</v>
      </c>
    </row>
    <row customHeight="1" ht="11.25">
      <c r="A285" s="5155" t="s">
        <v>2179</v>
      </c>
      <c r="B285" s="5155" t="s">
        <v>14</v>
      </c>
      <c r="C285" s="5155" t="s">
        <v>2272</v>
      </c>
      <c r="D285" s="5155" t="s">
        <v>2273</v>
      </c>
      <c r="E285" s="5155" t="s">
        <v>2274</v>
      </c>
      <c r="F285" s="5155" t="s">
        <v>2209</v>
      </c>
      <c r="G285" s="5155" t="s">
        <v>24</v>
      </c>
      <c r="H285" s="5155" t="s">
        <v>24</v>
      </c>
      <c r="I285" s="5155" t="s">
        <v>803</v>
      </c>
    </row>
    <row customHeight="1" ht="11.25">
      <c r="A286" s="5155" t="s">
        <v>2179</v>
      </c>
      <c r="B286" s="5155" t="s">
        <v>14</v>
      </c>
      <c r="C286" s="5155" t="s">
        <v>2278</v>
      </c>
      <c r="D286" s="5155" t="s">
        <v>2279</v>
      </c>
      <c r="E286" s="5155" t="s">
        <v>2280</v>
      </c>
      <c r="F286" s="5155" t="s">
        <v>2242</v>
      </c>
      <c r="G286" s="5155" t="s">
        <v>2281</v>
      </c>
      <c r="H286" s="5155" t="s">
        <v>24</v>
      </c>
      <c r="I286" s="5155" t="s">
        <v>803</v>
      </c>
    </row>
    <row customHeight="1" ht="11.25">
      <c r="A287" s="5155" t="s">
        <v>2179</v>
      </c>
      <c r="B287" s="5155" t="s">
        <v>14</v>
      </c>
      <c r="C287" s="5155" t="s">
        <v>2285</v>
      </c>
      <c r="D287" s="5155" t="s">
        <v>2286</v>
      </c>
      <c r="E287" s="5155" t="s">
        <v>2287</v>
      </c>
      <c r="F287" s="5155" t="s">
        <v>2234</v>
      </c>
      <c r="G287" s="5155" t="s">
        <v>24</v>
      </c>
      <c r="H287" s="5155" t="s">
        <v>24</v>
      </c>
      <c r="I287" s="5155" t="s">
        <v>803</v>
      </c>
    </row>
    <row customHeight="1" ht="11.25">
      <c r="A288" s="5155" t="s">
        <v>2179</v>
      </c>
      <c r="B288" s="5155" t="s">
        <v>14</v>
      </c>
      <c r="C288" s="5155" t="s">
        <v>2569</v>
      </c>
      <c r="D288" s="5155" t="s">
        <v>2570</v>
      </c>
      <c r="E288" s="5155" t="s">
        <v>2571</v>
      </c>
      <c r="F288" s="5155" t="s">
        <v>2209</v>
      </c>
      <c r="G288" s="5155" t="s">
        <v>24</v>
      </c>
      <c r="H288" s="5155" t="s">
        <v>24</v>
      </c>
      <c r="I288" s="5155" t="s">
        <v>803</v>
      </c>
    </row>
    <row customHeight="1" ht="11.25">
      <c r="A289" s="5155" t="s">
        <v>2179</v>
      </c>
      <c r="B289" s="5155" t="s">
        <v>14</v>
      </c>
      <c r="C289" s="5155" t="s">
        <v>2291</v>
      </c>
      <c r="D289" s="5155" t="s">
        <v>2292</v>
      </c>
      <c r="E289" s="5155" t="s">
        <v>2293</v>
      </c>
      <c r="F289" s="5155" t="s">
        <v>2209</v>
      </c>
      <c r="G289" s="5155" t="s">
        <v>2294</v>
      </c>
      <c r="H289" s="5155" t="s">
        <v>24</v>
      </c>
      <c r="I289" s="5155" t="s">
        <v>803</v>
      </c>
    </row>
    <row customHeight="1" ht="11.25">
      <c r="A290" s="5155" t="s">
        <v>2179</v>
      </c>
      <c r="B290" s="5155" t="s">
        <v>14</v>
      </c>
      <c r="C290" s="5155" t="s">
        <v>2295</v>
      </c>
      <c r="D290" s="5155" t="s">
        <v>2296</v>
      </c>
      <c r="E290" s="5155" t="s">
        <v>2297</v>
      </c>
      <c r="F290" s="5155" t="s">
        <v>2197</v>
      </c>
      <c r="G290" s="5155" t="s">
        <v>24</v>
      </c>
      <c r="H290" s="5155" t="s">
        <v>24</v>
      </c>
      <c r="I290" s="5155" t="s">
        <v>803</v>
      </c>
    </row>
    <row customHeight="1" ht="11.25">
      <c r="A291" s="5155" t="s">
        <v>2179</v>
      </c>
      <c r="B291" s="5155" t="s">
        <v>14</v>
      </c>
      <c r="C291" s="5155" t="s">
        <v>2298</v>
      </c>
      <c r="D291" s="5155" t="s">
        <v>2299</v>
      </c>
      <c r="E291" s="5155" t="s">
        <v>2300</v>
      </c>
      <c r="F291" s="5155" t="s">
        <v>2267</v>
      </c>
      <c r="G291" s="5155" t="s">
        <v>24</v>
      </c>
      <c r="H291" s="5155" t="s">
        <v>24</v>
      </c>
      <c r="I291" s="5155" t="s">
        <v>803</v>
      </c>
    </row>
    <row customHeight="1" ht="11.25">
      <c r="A292" s="5155" t="s">
        <v>2179</v>
      </c>
      <c r="B292" s="5155" t="s">
        <v>14</v>
      </c>
      <c r="C292" s="5155" t="s">
        <v>2304</v>
      </c>
      <c r="D292" s="5155" t="s">
        <v>2305</v>
      </c>
      <c r="E292" s="5155" t="s">
        <v>2306</v>
      </c>
      <c r="F292" s="5155" t="s">
        <v>2307</v>
      </c>
      <c r="G292" s="5155" t="s">
        <v>24</v>
      </c>
      <c r="H292" s="5155" t="s">
        <v>24</v>
      </c>
      <c r="I292" s="5155" t="s">
        <v>803</v>
      </c>
    </row>
    <row customHeight="1" ht="11.25">
      <c r="A293" s="5155" t="s">
        <v>2179</v>
      </c>
      <c r="B293" s="5155" t="s">
        <v>14</v>
      </c>
      <c r="C293" s="5155" t="s">
        <v>2308</v>
      </c>
      <c r="D293" s="5155" t="s">
        <v>2309</v>
      </c>
      <c r="E293" s="5155" t="s">
        <v>2310</v>
      </c>
      <c r="F293" s="5155" t="s">
        <v>2311</v>
      </c>
      <c r="G293" s="5155" t="s">
        <v>2312</v>
      </c>
      <c r="H293" s="5155" t="s">
        <v>24</v>
      </c>
      <c r="I293" s="5155" t="s">
        <v>803</v>
      </c>
    </row>
    <row customHeight="1" ht="11.25">
      <c r="A294" s="5155" t="s">
        <v>2179</v>
      </c>
      <c r="B294" s="5155" t="s">
        <v>14</v>
      </c>
      <c r="C294" s="5155" t="s">
        <v>2319</v>
      </c>
      <c r="D294" s="5155" t="s">
        <v>2320</v>
      </c>
      <c r="E294" s="5155" t="s">
        <v>2321</v>
      </c>
      <c r="F294" s="5155" t="s">
        <v>2193</v>
      </c>
      <c r="G294" s="5155" t="s">
        <v>2322</v>
      </c>
      <c r="H294" s="5155" t="s">
        <v>24</v>
      </c>
      <c r="I294" s="5155" t="s">
        <v>803</v>
      </c>
    </row>
    <row customHeight="1" ht="11.25">
      <c r="A295" s="5155" t="s">
        <v>2179</v>
      </c>
      <c r="B295" s="5155" t="s">
        <v>14</v>
      </c>
      <c r="C295" s="5155" t="s">
        <v>2323</v>
      </c>
      <c r="D295" s="5155" t="s">
        <v>2324</v>
      </c>
      <c r="E295" s="5155" t="s">
        <v>2325</v>
      </c>
      <c r="F295" s="5155" t="s">
        <v>2326</v>
      </c>
      <c r="G295" s="5155" t="s">
        <v>24</v>
      </c>
      <c r="H295" s="5155" t="s">
        <v>24</v>
      </c>
      <c r="I295" s="5155" t="s">
        <v>803</v>
      </c>
    </row>
    <row customHeight="1" ht="11.25">
      <c r="A296" s="5155" t="s">
        <v>2179</v>
      </c>
      <c r="B296" s="5155" t="s">
        <v>14</v>
      </c>
      <c r="C296" s="5155" t="s">
        <v>2327</v>
      </c>
      <c r="D296" s="5155" t="s">
        <v>2328</v>
      </c>
      <c r="E296" s="5155" t="s">
        <v>2329</v>
      </c>
      <c r="F296" s="5155" t="s">
        <v>2193</v>
      </c>
      <c r="G296" s="5155" t="s">
        <v>24</v>
      </c>
      <c r="H296" s="5155" t="s">
        <v>24</v>
      </c>
      <c r="I296" s="5155" t="s">
        <v>803</v>
      </c>
    </row>
    <row customHeight="1" ht="11.25">
      <c r="A297" s="5155" t="s">
        <v>2179</v>
      </c>
      <c r="B297" s="5155" t="s">
        <v>14</v>
      </c>
      <c r="C297" s="5155" t="s">
        <v>2330</v>
      </c>
      <c r="D297" s="5155" t="s">
        <v>2331</v>
      </c>
      <c r="E297" s="5155" t="s">
        <v>2332</v>
      </c>
      <c r="F297" s="5155" t="s">
        <v>2193</v>
      </c>
      <c r="G297" s="5155" t="s">
        <v>24</v>
      </c>
      <c r="H297" s="5155" t="s">
        <v>24</v>
      </c>
      <c r="I297" s="5155" t="s">
        <v>803</v>
      </c>
    </row>
    <row customHeight="1" ht="11.25">
      <c r="A298" s="5155" t="s">
        <v>2179</v>
      </c>
      <c r="B298" s="5155" t="s">
        <v>14</v>
      </c>
      <c r="C298" s="5155" t="s">
        <v>2622</v>
      </c>
      <c r="D298" s="5155" t="s">
        <v>2623</v>
      </c>
      <c r="E298" s="5155" t="s">
        <v>2624</v>
      </c>
      <c r="F298" s="5155" t="s">
        <v>2209</v>
      </c>
      <c r="G298" s="5155" t="s">
        <v>24</v>
      </c>
      <c r="H298" s="5155" t="s">
        <v>24</v>
      </c>
      <c r="I298" s="5155" t="s">
        <v>803</v>
      </c>
    </row>
    <row customHeight="1" ht="11.25">
      <c r="A299" s="5155" t="s">
        <v>2179</v>
      </c>
      <c r="B299" s="5155" t="s">
        <v>14</v>
      </c>
      <c r="C299" s="5155" t="s">
        <v>2575</v>
      </c>
      <c r="D299" s="5155" t="s">
        <v>2576</v>
      </c>
      <c r="E299" s="5155" t="s">
        <v>2577</v>
      </c>
      <c r="F299" s="5155" t="s">
        <v>2361</v>
      </c>
      <c r="G299" s="5155" t="s">
        <v>24</v>
      </c>
      <c r="H299" s="5155" t="s">
        <v>24</v>
      </c>
      <c r="I299" s="5155" t="s">
        <v>803</v>
      </c>
    </row>
    <row customHeight="1" ht="11.25">
      <c r="A300" s="5155" t="s">
        <v>2179</v>
      </c>
      <c r="B300" s="5155" t="s">
        <v>14</v>
      </c>
      <c r="C300" s="5155" t="s">
        <v>2625</v>
      </c>
      <c r="D300" s="5155" t="s">
        <v>2626</v>
      </c>
      <c r="E300" s="5155" t="s">
        <v>2627</v>
      </c>
      <c r="F300" s="5155" t="s">
        <v>2189</v>
      </c>
      <c r="G300" s="5155" t="s">
        <v>2628</v>
      </c>
      <c r="H300" s="5155" t="s">
        <v>24</v>
      </c>
      <c r="I300" s="5155" t="s">
        <v>803</v>
      </c>
    </row>
    <row customHeight="1" ht="11.25">
      <c r="A301" s="5155" t="s">
        <v>2179</v>
      </c>
      <c r="B301" s="5155" t="s">
        <v>14</v>
      </c>
      <c r="C301" s="5155" t="s">
        <v>2629</v>
      </c>
      <c r="D301" s="5155" t="s">
        <v>2630</v>
      </c>
      <c r="E301" s="5155" t="s">
        <v>2631</v>
      </c>
      <c r="F301" s="5155" t="s">
        <v>2209</v>
      </c>
      <c r="G301" s="5155" t="s">
        <v>24</v>
      </c>
      <c r="H301" s="5155" t="s">
        <v>24</v>
      </c>
      <c r="I301" s="5155" t="s">
        <v>803</v>
      </c>
    </row>
    <row customHeight="1" ht="11.25">
      <c r="A302" s="5155" t="s">
        <v>2179</v>
      </c>
      <c r="B302" s="5155" t="s">
        <v>14</v>
      </c>
      <c r="C302" s="5155" t="s">
        <v>2366</v>
      </c>
      <c r="D302" s="5155" t="s">
        <v>2367</v>
      </c>
      <c r="E302" s="5155" t="s">
        <v>2368</v>
      </c>
      <c r="F302" s="5155" t="s">
        <v>2361</v>
      </c>
      <c r="G302" s="5155" t="s">
        <v>24</v>
      </c>
      <c r="H302" s="5155" t="s">
        <v>24</v>
      </c>
      <c r="I302" s="5155" t="s">
        <v>803</v>
      </c>
    </row>
    <row customHeight="1" ht="11.25">
      <c r="A303" s="5155" t="s">
        <v>2179</v>
      </c>
      <c r="B303" s="5155" t="s">
        <v>14</v>
      </c>
      <c r="C303" s="5155" t="s">
        <v>2376</v>
      </c>
      <c r="D303" s="5155" t="s">
        <v>2377</v>
      </c>
      <c r="E303" s="5155" t="s">
        <v>2378</v>
      </c>
      <c r="F303" s="5155" t="s">
        <v>2379</v>
      </c>
      <c r="G303" s="5155" t="s">
        <v>24</v>
      </c>
      <c r="H303" s="5155" t="s">
        <v>24</v>
      </c>
      <c r="I303" s="5155" t="s">
        <v>803</v>
      </c>
    </row>
    <row customHeight="1" ht="11.25">
      <c r="A304" s="5155" t="s">
        <v>2179</v>
      </c>
      <c r="B304" s="5155" t="s">
        <v>14</v>
      </c>
      <c r="C304" s="5155" t="s">
        <v>2380</v>
      </c>
      <c r="D304" s="5155" t="s">
        <v>2381</v>
      </c>
      <c r="E304" s="5155" t="s">
        <v>2382</v>
      </c>
      <c r="F304" s="5155" t="s">
        <v>2361</v>
      </c>
      <c r="G304" s="5155" t="s">
        <v>24</v>
      </c>
      <c r="H304" s="5155" t="s">
        <v>24</v>
      </c>
      <c r="I304" s="5155" t="s">
        <v>803</v>
      </c>
    </row>
    <row customHeight="1" ht="11.25">
      <c r="A305" s="5155" t="s">
        <v>2179</v>
      </c>
      <c r="B305" s="5155" t="s">
        <v>14</v>
      </c>
      <c r="C305" s="5155" t="s">
        <v>2632</v>
      </c>
      <c r="D305" s="5155" t="s">
        <v>2633</v>
      </c>
      <c r="E305" s="5155" t="s">
        <v>2634</v>
      </c>
      <c r="F305" s="5155" t="s">
        <v>2201</v>
      </c>
      <c r="G305" s="5155" t="s">
        <v>24</v>
      </c>
      <c r="H305" s="5155" t="s">
        <v>24</v>
      </c>
      <c r="I305" s="5155" t="s">
        <v>803</v>
      </c>
    </row>
    <row customHeight="1" ht="11.25">
      <c r="A306" s="5155" t="s">
        <v>2179</v>
      </c>
      <c r="B306" s="5155" t="s">
        <v>14</v>
      </c>
      <c r="C306" s="5155" t="s">
        <v>2578</v>
      </c>
      <c r="D306" s="5155" t="s">
        <v>2579</v>
      </c>
      <c r="E306" s="5155" t="s">
        <v>2580</v>
      </c>
      <c r="F306" s="5155" t="s">
        <v>2581</v>
      </c>
      <c r="G306" s="5155" t="s">
        <v>24</v>
      </c>
      <c r="H306" s="5155" t="s">
        <v>24</v>
      </c>
      <c r="I306" s="5155" t="s">
        <v>803</v>
      </c>
    </row>
    <row customHeight="1" ht="11.25">
      <c r="A307" s="5155" t="s">
        <v>2179</v>
      </c>
      <c r="B307" s="5155" t="s">
        <v>14</v>
      </c>
      <c r="C307" s="5155" t="s">
        <v>2386</v>
      </c>
      <c r="D307" s="5155" t="s">
        <v>2384</v>
      </c>
      <c r="E307" s="5155" t="s">
        <v>2387</v>
      </c>
      <c r="F307" s="5155" t="s">
        <v>2267</v>
      </c>
      <c r="G307" s="5155" t="s">
        <v>24</v>
      </c>
      <c r="H307" s="5155" t="s">
        <v>24</v>
      </c>
      <c r="I307" s="5155" t="s">
        <v>803</v>
      </c>
    </row>
    <row customHeight="1" ht="11.25">
      <c r="A308" s="5155" t="s">
        <v>2179</v>
      </c>
      <c r="B308" s="5155" t="s">
        <v>14</v>
      </c>
      <c r="C308" s="5155" t="s">
        <v>2635</v>
      </c>
      <c r="D308" s="5155" t="s">
        <v>2636</v>
      </c>
      <c r="E308" s="5155" t="s">
        <v>2637</v>
      </c>
      <c r="F308" s="5155" t="s">
        <v>2209</v>
      </c>
      <c r="G308" s="5155" t="s">
        <v>24</v>
      </c>
      <c r="H308" s="5155" t="s">
        <v>24</v>
      </c>
      <c r="I308" s="5155" t="s">
        <v>803</v>
      </c>
    </row>
    <row customHeight="1" ht="11.25">
      <c r="A309" s="5155" t="s">
        <v>2179</v>
      </c>
      <c r="B309" s="5155" t="s">
        <v>14</v>
      </c>
      <c r="C309" s="5155" t="s">
        <v>2582</v>
      </c>
      <c r="D309" s="5155" t="s">
        <v>2583</v>
      </c>
      <c r="E309" s="5155" t="s">
        <v>2584</v>
      </c>
      <c r="F309" s="5155" t="s">
        <v>2209</v>
      </c>
      <c r="G309" s="5155" t="s">
        <v>24</v>
      </c>
      <c r="H309" s="5155" t="s">
        <v>24</v>
      </c>
      <c r="I309" s="5155" t="s">
        <v>803</v>
      </c>
    </row>
    <row customHeight="1" ht="11.25">
      <c r="A310" s="5155" t="s">
        <v>2179</v>
      </c>
      <c r="B310" s="5155" t="s">
        <v>14</v>
      </c>
      <c r="C310" s="5155" t="s">
        <v>2410</v>
      </c>
      <c r="D310" s="5155" t="s">
        <v>2411</v>
      </c>
      <c r="E310" s="5155" t="s">
        <v>2412</v>
      </c>
      <c r="F310" s="5155" t="s">
        <v>2197</v>
      </c>
      <c r="G310" s="5155" t="s">
        <v>24</v>
      </c>
      <c r="H310" s="5155" t="s">
        <v>24</v>
      </c>
      <c r="I310" s="5155" t="s">
        <v>803</v>
      </c>
    </row>
    <row customHeight="1" ht="11.25">
      <c r="A311" s="5155" t="s">
        <v>2179</v>
      </c>
      <c r="B311" s="5155" t="s">
        <v>14</v>
      </c>
      <c r="C311" s="5155" t="s">
        <v>2638</v>
      </c>
      <c r="D311" s="5155" t="s">
        <v>2639</v>
      </c>
      <c r="E311" s="5155" t="s">
        <v>2640</v>
      </c>
      <c r="F311" s="5155" t="s">
        <v>2271</v>
      </c>
      <c r="G311" s="5155" t="s">
        <v>2641</v>
      </c>
      <c r="H311" s="5155" t="s">
        <v>24</v>
      </c>
      <c r="I311" s="5155" t="s">
        <v>803</v>
      </c>
    </row>
    <row customHeight="1" ht="11.25">
      <c r="A312" s="5155" t="s">
        <v>2179</v>
      </c>
      <c r="B312" s="5155" t="s">
        <v>14</v>
      </c>
      <c r="C312" s="5155" t="s">
        <v>2595</v>
      </c>
      <c r="D312" s="5155" t="s">
        <v>2596</v>
      </c>
      <c r="E312" s="5155" t="s">
        <v>2597</v>
      </c>
      <c r="F312" s="5155" t="s">
        <v>2478</v>
      </c>
      <c r="G312" s="5155" t="s">
        <v>24</v>
      </c>
      <c r="H312" s="5155" t="s">
        <v>24</v>
      </c>
      <c r="I312" s="5155" t="s">
        <v>803</v>
      </c>
    </row>
    <row customHeight="1" ht="11.25">
      <c r="A313" s="5155" t="s">
        <v>2179</v>
      </c>
      <c r="B313" s="5155" t="s">
        <v>14</v>
      </c>
      <c r="C313" s="5155" t="s">
        <v>2413</v>
      </c>
      <c r="D313" s="5155" t="s">
        <v>2414</v>
      </c>
      <c r="E313" s="5155" t="s">
        <v>2415</v>
      </c>
      <c r="F313" s="5155" t="s">
        <v>2209</v>
      </c>
      <c r="G313" s="5155" t="s">
        <v>2416</v>
      </c>
      <c r="H313" s="5155" t="s">
        <v>24</v>
      </c>
      <c r="I313" s="5155" t="s">
        <v>803</v>
      </c>
    </row>
    <row customHeight="1" ht="11.25">
      <c r="A314" s="5155" t="s">
        <v>2179</v>
      </c>
      <c r="B314" s="5155" t="s">
        <v>14</v>
      </c>
      <c r="C314" s="5155" t="s">
        <v>2420</v>
      </c>
      <c r="D314" s="5155" t="s">
        <v>2421</v>
      </c>
      <c r="E314" s="5155" t="s">
        <v>2422</v>
      </c>
      <c r="F314" s="5155" t="s">
        <v>2267</v>
      </c>
      <c r="G314" s="5155" t="s">
        <v>24</v>
      </c>
      <c r="H314" s="5155" t="s">
        <v>24</v>
      </c>
      <c r="I314" s="5155" t="s">
        <v>803</v>
      </c>
    </row>
    <row customHeight="1" ht="11.25">
      <c r="A315" s="5155" t="s">
        <v>2179</v>
      </c>
      <c r="B315" s="5155" t="s">
        <v>14</v>
      </c>
      <c r="C315" s="5155" t="s">
        <v>2426</v>
      </c>
      <c r="D315" s="5155" t="s">
        <v>2427</v>
      </c>
      <c r="E315" s="5155" t="s">
        <v>2428</v>
      </c>
      <c r="F315" s="5155" t="s">
        <v>2238</v>
      </c>
      <c r="G315" s="5155" t="s">
        <v>24</v>
      </c>
      <c r="H315" s="5155" t="s">
        <v>24</v>
      </c>
      <c r="I315" s="5155" t="s">
        <v>803</v>
      </c>
    </row>
    <row customHeight="1" ht="11.25">
      <c r="A316" s="5155" t="s">
        <v>2179</v>
      </c>
      <c r="B316" s="5155" t="s">
        <v>14</v>
      </c>
      <c r="C316" s="5155" t="s">
        <v>2429</v>
      </c>
      <c r="D316" s="5155" t="s">
        <v>2430</v>
      </c>
      <c r="E316" s="5155" t="s">
        <v>2431</v>
      </c>
      <c r="F316" s="5155" t="s">
        <v>2267</v>
      </c>
      <c r="G316" s="5155" t="s">
        <v>24</v>
      </c>
      <c r="H316" s="5155" t="s">
        <v>24</v>
      </c>
      <c r="I316" s="5155" t="s">
        <v>803</v>
      </c>
    </row>
    <row customHeight="1" ht="11.25">
      <c r="A317" s="5155" t="s">
        <v>2179</v>
      </c>
      <c r="B317" s="5155" t="s">
        <v>14</v>
      </c>
      <c r="C317" s="5155" t="s">
        <v>2432</v>
      </c>
      <c r="D317" s="5155" t="s">
        <v>2433</v>
      </c>
      <c r="E317" s="5155" t="s">
        <v>2434</v>
      </c>
      <c r="F317" s="5155" t="s">
        <v>2234</v>
      </c>
      <c r="G317" s="5155" t="s">
        <v>24</v>
      </c>
      <c r="H317" s="5155" t="s">
        <v>24</v>
      </c>
      <c r="I317" s="5155" t="s">
        <v>803</v>
      </c>
    </row>
    <row customHeight="1" ht="11.25">
      <c r="A318" s="5155" t="s">
        <v>2179</v>
      </c>
      <c r="B318" s="5155" t="s">
        <v>14</v>
      </c>
      <c r="C318" s="5155" t="s">
        <v>2642</v>
      </c>
      <c r="D318" s="5155" t="s">
        <v>2643</v>
      </c>
      <c r="E318" s="5155" t="s">
        <v>2644</v>
      </c>
      <c r="F318" s="5155" t="s">
        <v>2209</v>
      </c>
      <c r="G318" s="5155" t="s">
        <v>24</v>
      </c>
      <c r="H318" s="5155" t="s">
        <v>24</v>
      </c>
      <c r="I318" s="5155" t="s">
        <v>803</v>
      </c>
    </row>
    <row customHeight="1" ht="11.25">
      <c r="A319" s="5155" t="s">
        <v>2179</v>
      </c>
      <c r="B319" s="5155" t="s">
        <v>14</v>
      </c>
      <c r="C319" s="5155" t="s">
        <v>2604</v>
      </c>
      <c r="D319" s="5155" t="s">
        <v>2605</v>
      </c>
      <c r="E319" s="5155" t="s">
        <v>2606</v>
      </c>
      <c r="F319" s="5155" t="s">
        <v>2209</v>
      </c>
      <c r="G319" s="5155" t="s">
        <v>24</v>
      </c>
      <c r="H319" s="5155" t="s">
        <v>24</v>
      </c>
      <c r="I319" s="5155" t="s">
        <v>803</v>
      </c>
    </row>
    <row customHeight="1" ht="11.25">
      <c r="A320" s="5155" t="s">
        <v>2179</v>
      </c>
      <c r="B320" s="5155" t="s">
        <v>14</v>
      </c>
      <c r="C320" s="5155" t="s">
        <v>2444</v>
      </c>
      <c r="D320" s="5155" t="s">
        <v>2445</v>
      </c>
      <c r="E320" s="5155" t="s">
        <v>2446</v>
      </c>
      <c r="F320" s="5155" t="s">
        <v>2201</v>
      </c>
      <c r="G320" s="5155" t="s">
        <v>24</v>
      </c>
      <c r="H320" s="5155" t="s">
        <v>24</v>
      </c>
      <c r="I320" s="5155" t="s">
        <v>803</v>
      </c>
    </row>
    <row customHeight="1" ht="11.25">
      <c r="A321" s="5155" t="s">
        <v>2179</v>
      </c>
      <c r="B321" s="5155" t="s">
        <v>14</v>
      </c>
      <c r="C321" s="5155" t="s">
        <v>2450</v>
      </c>
      <c r="D321" s="5155" t="s">
        <v>2451</v>
      </c>
      <c r="E321" s="5155" t="s">
        <v>2452</v>
      </c>
      <c r="F321" s="5155" t="s">
        <v>2201</v>
      </c>
      <c r="G321" s="5155" t="s">
        <v>24</v>
      </c>
      <c r="H321" s="5155" t="s">
        <v>24</v>
      </c>
      <c r="I321" s="5155" t="s">
        <v>803</v>
      </c>
    </row>
    <row customHeight="1" ht="11.25">
      <c r="A322" s="5155" t="s">
        <v>2179</v>
      </c>
      <c r="B322" s="5155" t="s">
        <v>14</v>
      </c>
      <c r="C322" s="5155" t="s">
        <v>2453</v>
      </c>
      <c r="D322" s="5155" t="s">
        <v>2454</v>
      </c>
      <c r="E322" s="5155" t="s">
        <v>2455</v>
      </c>
      <c r="F322" s="5155" t="s">
        <v>2201</v>
      </c>
      <c r="G322" s="5155" t="s">
        <v>24</v>
      </c>
      <c r="H322" s="5155" t="s">
        <v>24</v>
      </c>
      <c r="I322" s="5155" t="s">
        <v>803</v>
      </c>
    </row>
    <row customHeight="1" ht="11.25">
      <c r="A323" s="5155" t="s">
        <v>2179</v>
      </c>
      <c r="B323" s="5155" t="s">
        <v>14</v>
      </c>
      <c r="C323" s="5155" t="s">
        <v>2456</v>
      </c>
      <c r="D323" s="5155" t="s">
        <v>2457</v>
      </c>
      <c r="E323" s="5155" t="s">
        <v>2458</v>
      </c>
      <c r="F323" s="5155" t="s">
        <v>2201</v>
      </c>
      <c r="G323" s="5155" t="s">
        <v>24</v>
      </c>
      <c r="H323" s="5155" t="s">
        <v>24</v>
      </c>
      <c r="I323" s="5155" t="s">
        <v>803</v>
      </c>
    </row>
    <row customHeight="1" ht="11.25">
      <c r="A324" s="5155" t="s">
        <v>2179</v>
      </c>
      <c r="B324" s="5155" t="s">
        <v>14</v>
      </c>
      <c r="C324" s="5155" t="s">
        <v>2462</v>
      </c>
      <c r="D324" s="5155" t="s">
        <v>2463</v>
      </c>
      <c r="E324" s="5155" t="s">
        <v>2464</v>
      </c>
      <c r="F324" s="5155" t="s">
        <v>2267</v>
      </c>
      <c r="G324" s="5155" t="s">
        <v>24</v>
      </c>
      <c r="H324" s="5155" t="s">
        <v>24</v>
      </c>
      <c r="I324" s="5155" t="s">
        <v>803</v>
      </c>
    </row>
    <row customHeight="1" ht="11.25">
      <c r="A325" s="5155" t="s">
        <v>2179</v>
      </c>
      <c r="B325" s="5155" t="s">
        <v>14</v>
      </c>
      <c r="C325" s="5155" t="s">
        <v>2465</v>
      </c>
      <c r="D325" s="5155" t="s">
        <v>2466</v>
      </c>
      <c r="E325" s="5155" t="s">
        <v>2467</v>
      </c>
      <c r="F325" s="5155" t="s">
        <v>2234</v>
      </c>
      <c r="G325" s="5155" t="s">
        <v>24</v>
      </c>
      <c r="H325" s="5155" t="s">
        <v>2468</v>
      </c>
      <c r="I325" s="5155" t="s">
        <v>803</v>
      </c>
    </row>
    <row customHeight="1" ht="11.25">
      <c r="A326" s="5155" t="s">
        <v>2179</v>
      </c>
      <c r="B326" s="5155" t="s">
        <v>14</v>
      </c>
      <c r="C326" s="5155" t="s">
        <v>2610</v>
      </c>
      <c r="D326" s="5155" t="s">
        <v>2611</v>
      </c>
      <c r="E326" s="5155" t="s">
        <v>2612</v>
      </c>
      <c r="F326" s="5155" t="s">
        <v>2193</v>
      </c>
      <c r="G326" s="5155" t="s">
        <v>24</v>
      </c>
      <c r="H326" s="5155" t="s">
        <v>24</v>
      </c>
      <c r="I326" s="5155" t="s">
        <v>803</v>
      </c>
    </row>
    <row customHeight="1" ht="11.25">
      <c r="A327" s="5155" t="s">
        <v>2179</v>
      </c>
      <c r="B327" s="5155" t="s">
        <v>14</v>
      </c>
      <c r="C327" s="5155" t="s">
        <v>2613</v>
      </c>
      <c r="D327" s="5155" t="s">
        <v>2614</v>
      </c>
      <c r="E327" s="5155" t="s">
        <v>2615</v>
      </c>
      <c r="F327" s="5155" t="s">
        <v>2234</v>
      </c>
      <c r="G327" s="5155" t="s">
        <v>24</v>
      </c>
      <c r="H327" s="5155" t="s">
        <v>24</v>
      </c>
      <c r="I327" s="5155" t="s">
        <v>803</v>
      </c>
    </row>
    <row customHeight="1" ht="11.25">
      <c r="A328" s="5155" t="s">
        <v>2179</v>
      </c>
      <c r="B328" s="5155" t="s">
        <v>14</v>
      </c>
      <c r="C328" s="5155" t="s">
        <v>2489</v>
      </c>
      <c r="D328" s="5155" t="s">
        <v>2490</v>
      </c>
      <c r="E328" s="5155" t="s">
        <v>2491</v>
      </c>
      <c r="F328" s="5155" t="s">
        <v>2201</v>
      </c>
      <c r="G328" s="5155" t="s">
        <v>24</v>
      </c>
      <c r="H328" s="5155" t="s">
        <v>24</v>
      </c>
      <c r="I328" s="5155" t="s">
        <v>803</v>
      </c>
    </row>
    <row customHeight="1" ht="11.25">
      <c r="A329" s="5155" t="s">
        <v>2179</v>
      </c>
      <c r="B329" s="5155" t="s">
        <v>14</v>
      </c>
      <c r="C329" s="5155" t="s">
        <v>2492</v>
      </c>
      <c r="D329" s="5155" t="s">
        <v>2493</v>
      </c>
      <c r="E329" s="5155" t="s">
        <v>2494</v>
      </c>
      <c r="F329" s="5155" t="s">
        <v>2234</v>
      </c>
      <c r="G329" s="5155" t="s">
        <v>24</v>
      </c>
      <c r="H329" s="5155" t="s">
        <v>24</v>
      </c>
      <c r="I329" s="5155" t="s">
        <v>803</v>
      </c>
    </row>
    <row customHeight="1" ht="11.25">
      <c r="A330" s="5155" t="s">
        <v>2179</v>
      </c>
      <c r="B330" s="5155" t="s">
        <v>14</v>
      </c>
      <c r="C330" s="5155" t="s">
        <v>2495</v>
      </c>
      <c r="D330" s="5155" t="s">
        <v>2496</v>
      </c>
      <c r="E330" s="5155" t="s">
        <v>2497</v>
      </c>
      <c r="F330" s="5155" t="s">
        <v>2234</v>
      </c>
      <c r="G330" s="5155" t="s">
        <v>24</v>
      </c>
      <c r="H330" s="5155" t="s">
        <v>24</v>
      </c>
      <c r="I330" s="5155" t="s">
        <v>803</v>
      </c>
    </row>
    <row customHeight="1" ht="11.25">
      <c r="A331" s="5155" t="s">
        <v>2179</v>
      </c>
      <c r="B331" s="5155" t="s">
        <v>14</v>
      </c>
      <c r="C331" s="5155" t="s">
        <v>2502</v>
      </c>
      <c r="D331" s="5155" t="s">
        <v>2503</v>
      </c>
      <c r="E331" s="5155" t="s">
        <v>2504</v>
      </c>
      <c r="F331" s="5155" t="s">
        <v>2209</v>
      </c>
      <c r="G331" s="5155" t="s">
        <v>24</v>
      </c>
      <c r="H331" s="5155" t="s">
        <v>24</v>
      </c>
      <c r="I331" s="5155" t="s">
        <v>803</v>
      </c>
    </row>
    <row customHeight="1" ht="11.25">
      <c r="A332" s="5155" t="s">
        <v>2179</v>
      </c>
      <c r="B332" s="5155" t="s">
        <v>14</v>
      </c>
      <c r="C332" s="5155" t="s">
        <v>2515</v>
      </c>
      <c r="D332" s="5155" t="s">
        <v>2516</v>
      </c>
      <c r="E332" s="5155" t="s">
        <v>2517</v>
      </c>
      <c r="F332" s="5155" t="s">
        <v>2518</v>
      </c>
      <c r="G332" s="5155" t="s">
        <v>24</v>
      </c>
      <c r="H332" s="5155" t="s">
        <v>24</v>
      </c>
      <c r="I332" s="5155" t="s">
        <v>803</v>
      </c>
    </row>
    <row customHeight="1" ht="11.25">
      <c r="A333" s="5155" t="s">
        <v>2179</v>
      </c>
      <c r="B333" s="5155" t="s">
        <v>14</v>
      </c>
      <c r="C333" s="5155" t="s">
        <v>24</v>
      </c>
      <c r="D333" s="5155" t="s">
        <v>2526</v>
      </c>
      <c r="E333" s="5155" t="s">
        <v>2527</v>
      </c>
      <c r="F333" s="5155" t="s">
        <v>2234</v>
      </c>
      <c r="G333" s="5155" t="s">
        <v>24</v>
      </c>
      <c r="H333" s="5155" t="s">
        <v>24</v>
      </c>
      <c r="I333" s="5155" t="s">
        <v>803</v>
      </c>
    </row>
    <row customHeight="1" ht="11.25">
      <c r="A334" s="5155" t="s">
        <v>2179</v>
      </c>
      <c r="B334" s="5155" t="s">
        <v>14</v>
      </c>
      <c r="C334" s="5155" t="s">
        <v>2531</v>
      </c>
      <c r="D334" s="5155" t="s">
        <v>2532</v>
      </c>
      <c r="E334" s="5155" t="s">
        <v>2533</v>
      </c>
      <c r="F334" s="5155" t="s">
        <v>2534</v>
      </c>
      <c r="G334" s="5155" t="s">
        <v>24</v>
      </c>
      <c r="H334" s="5155" t="s">
        <v>24</v>
      </c>
      <c r="I334" s="5155" t="s">
        <v>803</v>
      </c>
    </row>
    <row customHeight="1" ht="11.25">
      <c r="A335" s="5155" t="s">
        <v>2179</v>
      </c>
      <c r="B335" s="5155" t="s">
        <v>14</v>
      </c>
      <c r="C335" s="5155" t="s">
        <v>2619</v>
      </c>
      <c r="D335" s="5155" t="s">
        <v>2620</v>
      </c>
      <c r="E335" s="5155" t="s">
        <v>2621</v>
      </c>
      <c r="F335" s="5155" t="s">
        <v>2213</v>
      </c>
      <c r="G335" s="5155" t="s">
        <v>24</v>
      </c>
      <c r="H335" s="5155" t="s">
        <v>24</v>
      </c>
      <c r="I335" s="5155" t="s">
        <v>803</v>
      </c>
    </row>
    <row customHeight="1" ht="11.25">
      <c r="A336" s="5155" t="s">
        <v>2179</v>
      </c>
      <c r="B336" s="5155" t="s">
        <v>14</v>
      </c>
      <c r="C336" s="5155" t="s">
        <v>2535</v>
      </c>
      <c r="D336" s="5155" t="s">
        <v>2536</v>
      </c>
      <c r="E336" s="5155" t="s">
        <v>2533</v>
      </c>
      <c r="F336" s="5155" t="s">
        <v>2537</v>
      </c>
      <c r="G336" s="5155" t="s">
        <v>24</v>
      </c>
      <c r="H336" s="5155" t="s">
        <v>24</v>
      </c>
      <c r="I336" s="5155" t="s">
        <v>803</v>
      </c>
    </row>
    <row customHeight="1" ht="11.25">
      <c r="A337" s="5155" t="s">
        <v>2179</v>
      </c>
      <c r="B337" s="5155" t="s">
        <v>14</v>
      </c>
      <c r="C337" s="5155" t="s">
        <v>2538</v>
      </c>
      <c r="D337" s="5155" t="s">
        <v>2539</v>
      </c>
      <c r="E337" s="5155" t="s">
        <v>2540</v>
      </c>
      <c r="F337" s="5155" t="s">
        <v>2541</v>
      </c>
      <c r="G337" s="5155" t="s">
        <v>2542</v>
      </c>
      <c r="H337" s="5155" t="s">
        <v>24</v>
      </c>
      <c r="I337" s="5155" t="s">
        <v>803</v>
      </c>
    </row>
    <row customHeight="1" ht="11.25">
      <c r="A338" s="5155" t="s">
        <v>2179</v>
      </c>
      <c r="B338" s="5155" t="s">
        <v>14</v>
      </c>
      <c r="C338" s="5155" t="s">
        <v>2543</v>
      </c>
      <c r="D338" s="5155" t="s">
        <v>2544</v>
      </c>
      <c r="E338" s="5155" t="s">
        <v>2540</v>
      </c>
      <c r="F338" s="5155" t="s">
        <v>2545</v>
      </c>
      <c r="G338" s="5155" t="s">
        <v>2546</v>
      </c>
      <c r="H338" s="5155" t="s">
        <v>24</v>
      </c>
      <c r="I338" s="5155" t="s">
        <v>803</v>
      </c>
    </row>
    <row customHeight="1" ht="11.25">
      <c r="A339" s="5155" t="s">
        <v>2179</v>
      </c>
      <c r="B339" s="5155" t="s">
        <v>14</v>
      </c>
      <c r="C339" s="5155" t="s">
        <v>2561</v>
      </c>
      <c r="D339" s="5155" t="s">
        <v>2562</v>
      </c>
      <c r="E339" s="5155" t="s">
        <v>2563</v>
      </c>
      <c r="F339" s="5155" t="s">
        <v>2564</v>
      </c>
      <c r="G339" s="5155" t="s">
        <v>24</v>
      </c>
      <c r="H339" s="5155" t="s">
        <v>24</v>
      </c>
      <c r="I339" s="5155" t="s">
        <v>803</v>
      </c>
    </row>
    <row customHeight="1" ht="11.25">
      <c r="A340" s="5155" t="s">
        <v>2179</v>
      </c>
      <c r="B340" s="5155" t="s">
        <v>14</v>
      </c>
      <c r="C340" s="5155" t="s">
        <v>2645</v>
      </c>
      <c r="D340" s="5155" t="s">
        <v>2646</v>
      </c>
      <c r="E340" s="5155" t="s">
        <v>2647</v>
      </c>
      <c r="F340" s="5155" t="s">
        <v>2193</v>
      </c>
      <c r="G340" s="5155" t="s">
        <v>24</v>
      </c>
      <c r="H340" s="5155" t="s">
        <v>24</v>
      </c>
      <c r="I340" s="5155" t="s">
        <v>1620</v>
      </c>
    </row>
    <row customHeight="1" ht="11.25">
      <c r="A341" s="5155" t="s">
        <v>2179</v>
      </c>
      <c r="B341" s="5155" t="s">
        <v>14</v>
      </c>
      <c r="C341" s="5155" t="s">
        <v>2648</v>
      </c>
      <c r="D341" s="5155" t="s">
        <v>2649</v>
      </c>
      <c r="E341" s="5155" t="s">
        <v>2650</v>
      </c>
      <c r="F341" s="5155" t="s">
        <v>558</v>
      </c>
      <c r="G341" s="5155" t="s">
        <v>24</v>
      </c>
      <c r="H341" s="5155" t="s">
        <v>24</v>
      </c>
      <c r="I341" s="5155" t="s">
        <v>1620</v>
      </c>
    </row>
    <row customHeight="1" ht="11.25">
      <c r="A342" s="5155" t="s">
        <v>2179</v>
      </c>
      <c r="B342" s="5155" t="s">
        <v>14</v>
      </c>
      <c r="C342" s="5155" t="s">
        <v>2651</v>
      </c>
      <c r="D342" s="5155" t="s">
        <v>2652</v>
      </c>
      <c r="E342" s="5155" t="s">
        <v>2653</v>
      </c>
      <c r="F342" s="5155" t="s">
        <v>2234</v>
      </c>
      <c r="G342" s="5155" t="s">
        <v>24</v>
      </c>
      <c r="H342" s="5155" t="s">
        <v>24</v>
      </c>
      <c r="I342" s="5155" t="s">
        <v>1620</v>
      </c>
    </row>
    <row customHeight="1" ht="11.25">
      <c r="A343" s="5155" t="s">
        <v>2179</v>
      </c>
      <c r="B343" s="5155" t="s">
        <v>14</v>
      </c>
      <c r="C343" s="5155" t="s">
        <v>2654</v>
      </c>
      <c r="D343" s="5155" t="s">
        <v>2655</v>
      </c>
      <c r="E343" s="5155" t="s">
        <v>2656</v>
      </c>
      <c r="F343" s="5155" t="s">
        <v>2209</v>
      </c>
      <c r="G343" s="5155" t="s">
        <v>24</v>
      </c>
      <c r="H343" s="5155" t="s">
        <v>24</v>
      </c>
      <c r="I343" s="5155" t="s">
        <v>1620</v>
      </c>
    </row>
    <row customHeight="1" ht="11.25">
      <c r="A344" s="5155" t="s">
        <v>2179</v>
      </c>
      <c r="B344" s="5155" t="s">
        <v>14</v>
      </c>
      <c r="C344" s="5155" t="s">
        <v>2657</v>
      </c>
      <c r="D344" s="5155" t="s">
        <v>2658</v>
      </c>
      <c r="E344" s="5155" t="s">
        <v>2659</v>
      </c>
      <c r="F344" s="5155" t="s">
        <v>2234</v>
      </c>
      <c r="G344" s="5155" t="s">
        <v>2660</v>
      </c>
      <c r="H344" s="5155" t="s">
        <v>24</v>
      </c>
      <c r="I344" s="5155" t="s">
        <v>1620</v>
      </c>
    </row>
    <row customHeight="1" ht="11.25">
      <c r="A345" s="5155" t="s">
        <v>2179</v>
      </c>
      <c r="B345" s="5155" t="s">
        <v>14</v>
      </c>
      <c r="C345" s="5155" t="s">
        <v>2661</v>
      </c>
      <c r="D345" s="5155" t="s">
        <v>2662</v>
      </c>
      <c r="E345" s="5155" t="s">
        <v>2663</v>
      </c>
      <c r="F345" s="5155" t="s">
        <v>2234</v>
      </c>
      <c r="G345" s="5155" t="s">
        <v>24</v>
      </c>
      <c r="H345" s="5155" t="s">
        <v>24</v>
      </c>
      <c r="I345" s="5155" t="s">
        <v>1620</v>
      </c>
    </row>
    <row customHeight="1" ht="11.25">
      <c r="A346" s="5155" t="s">
        <v>2179</v>
      </c>
      <c r="B346" s="5155" t="s">
        <v>14</v>
      </c>
      <c r="C346" s="5155" t="s">
        <v>24</v>
      </c>
      <c r="D346" s="5155" t="s">
        <v>2526</v>
      </c>
      <c r="E346" s="5155" t="s">
        <v>2527</v>
      </c>
      <c r="F346" s="5155" t="s">
        <v>2234</v>
      </c>
      <c r="G346" s="5155" t="s">
        <v>24</v>
      </c>
      <c r="H346" s="5155" t="s">
        <v>24</v>
      </c>
      <c r="I346" s="5155"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09264-9947-753F-90DB-D8C191DD78A9}" mc:Ignorable="x14ac xr xr2 xr3">
  <sheetPr>
    <tabColor rgb="FFFFCC99"/>
  </sheetPr>
  <dimension ref="A1:G295"/>
  <sheetViews>
    <sheetView topLeftCell="A1" showGridLines="0" workbookViewId="0">
      <selection activeCell="A1" sqref="A1"/>
    </sheetView>
  </sheetViews>
  <sheetFormatPr customHeight="1" defaultRowHeight="11.25"/>
  <cols>
    <col min="1" max="1" style="4563" width="9.140625"/>
  </cols>
  <sheetData>
    <row customHeight="1" ht="11.25">
      <c r="A1" s="373" t="s">
        <v>2664</v>
      </c>
      <c r="B1" s="48" t="s">
        <v>2665</v>
      </c>
      <c r="C1" s="48" t="s">
        <v>2666</v>
      </c>
      <c r="D1" s="48" t="s">
        <v>2667</v>
      </c>
      <c r="E1" s="0" t="s">
        <v>2668</v>
      </c>
      <c r="F1" s="0" t="s">
        <v>2669</v>
      </c>
      <c r="G1" s="0" t="s">
        <v>2670</v>
      </c>
    </row>
    <row customHeight="1" ht="11.25">
      <c r="A2" s="373" t="s">
        <v>14</v>
      </c>
      <c r="B2" s="0" t="s">
        <v>2671</v>
      </c>
      <c r="C2" s="0" t="s">
        <v>2672</v>
      </c>
      <c r="D2" s="0" t="s">
        <v>2671</v>
      </c>
      <c r="E2" s="0" t="s">
        <v>2672</v>
      </c>
      <c r="F2" s="0" t="s">
        <v>2673</v>
      </c>
      <c r="G2" s="0" t="s">
        <v>108</v>
      </c>
    </row>
    <row customHeight="1" ht="11.25">
      <c r="A3" s="373" t="s">
        <v>14</v>
      </c>
      <c r="B3" s="0" t="s">
        <v>2671</v>
      </c>
      <c r="C3" s="0" t="s">
        <v>2672</v>
      </c>
      <c r="D3" s="0" t="s">
        <v>2674</v>
      </c>
      <c r="E3" s="0" t="s">
        <v>2675</v>
      </c>
      <c r="F3" s="0" t="s">
        <v>2676</v>
      </c>
      <c r="G3" s="0" t="s">
        <v>109</v>
      </c>
    </row>
    <row customHeight="1" ht="11.25">
      <c r="A4" s="373" t="s">
        <v>14</v>
      </c>
      <c r="B4" s="0" t="s">
        <v>2671</v>
      </c>
      <c r="C4" s="0" t="s">
        <v>2672</v>
      </c>
      <c r="D4" s="0" t="s">
        <v>2677</v>
      </c>
      <c r="E4" s="0" t="s">
        <v>2678</v>
      </c>
      <c r="F4" s="0" t="s">
        <v>2679</v>
      </c>
      <c r="G4" s="0" t="s">
        <v>88</v>
      </c>
    </row>
    <row customHeight="1" ht="11.25">
      <c r="A5" s="373" t="s">
        <v>14</v>
      </c>
      <c r="B5" s="0" t="s">
        <v>2671</v>
      </c>
      <c r="C5" s="0" t="s">
        <v>2672</v>
      </c>
      <c r="D5" s="0" t="s">
        <v>2680</v>
      </c>
      <c r="E5" s="0" t="s">
        <v>2681</v>
      </c>
      <c r="F5" s="0" t="s">
        <v>2682</v>
      </c>
      <c r="G5" s="0" t="s">
        <v>89</v>
      </c>
    </row>
    <row customHeight="1" ht="11.25">
      <c r="A6" s="373" t="s">
        <v>14</v>
      </c>
      <c r="B6" s="0" t="s">
        <v>2671</v>
      </c>
      <c r="C6" s="0" t="s">
        <v>2672</v>
      </c>
      <c r="D6" s="0" t="s">
        <v>2683</v>
      </c>
      <c r="E6" s="0" t="s">
        <v>2684</v>
      </c>
      <c r="F6" s="0" t="s">
        <v>2682</v>
      </c>
      <c r="G6" s="0" t="s">
        <v>110</v>
      </c>
    </row>
    <row customHeight="1" ht="11.25">
      <c r="A7" s="373" t="s">
        <v>14</v>
      </c>
      <c r="B7" s="0" t="s">
        <v>2671</v>
      </c>
      <c r="C7" s="0" t="s">
        <v>2672</v>
      </c>
      <c r="D7" s="0" t="s">
        <v>2685</v>
      </c>
      <c r="E7" s="0" t="s">
        <v>2686</v>
      </c>
      <c r="F7" s="0" t="s">
        <v>2682</v>
      </c>
      <c r="G7" s="0" t="s">
        <v>90</v>
      </c>
    </row>
    <row customHeight="1" ht="11.25">
      <c r="A8" s="373" t="s">
        <v>14</v>
      </c>
      <c r="B8" s="0" t="s">
        <v>2671</v>
      </c>
      <c r="C8" s="0" t="s">
        <v>2672</v>
      </c>
      <c r="D8" s="0" t="s">
        <v>2687</v>
      </c>
      <c r="E8" s="0" t="s">
        <v>2688</v>
      </c>
      <c r="F8" s="0" t="s">
        <v>2682</v>
      </c>
      <c r="G8" s="0" t="s">
        <v>91</v>
      </c>
    </row>
    <row customHeight="1" ht="11.25">
      <c r="A9" s="373" t="s">
        <v>14</v>
      </c>
      <c r="B9" s="0" t="s">
        <v>2671</v>
      </c>
      <c r="C9" s="0" t="s">
        <v>2672</v>
      </c>
      <c r="D9" s="0" t="s">
        <v>2689</v>
      </c>
      <c r="E9" s="0" t="s">
        <v>2690</v>
      </c>
      <c r="F9" s="0" t="s">
        <v>2682</v>
      </c>
      <c r="G9" s="0" t="s">
        <v>111</v>
      </c>
    </row>
    <row customHeight="1" ht="11.25">
      <c r="A10" s="373" t="s">
        <v>14</v>
      </c>
      <c r="B10" s="0" t="s">
        <v>2671</v>
      </c>
      <c r="C10" s="0" t="s">
        <v>2672</v>
      </c>
      <c r="D10" s="0" t="s">
        <v>2691</v>
      </c>
      <c r="E10" s="0" t="s">
        <v>2692</v>
      </c>
      <c r="F10" s="0" t="s">
        <v>2682</v>
      </c>
      <c r="G10" s="0" t="s">
        <v>147</v>
      </c>
    </row>
    <row customHeight="1" ht="11.25">
      <c r="A11" s="373" t="s">
        <v>14</v>
      </c>
      <c r="B11" s="0" t="s">
        <v>2671</v>
      </c>
      <c r="C11" s="0" t="s">
        <v>2672</v>
      </c>
      <c r="D11" s="0" t="s">
        <v>2693</v>
      </c>
      <c r="E11" s="0" t="s">
        <v>2694</v>
      </c>
      <c r="F11" s="0" t="s">
        <v>2682</v>
      </c>
      <c r="G11" s="0" t="s">
        <v>148</v>
      </c>
    </row>
    <row customHeight="1" ht="11.25">
      <c r="A12" s="373" t="s">
        <v>14</v>
      </c>
      <c r="B12" s="0" t="s">
        <v>2671</v>
      </c>
      <c r="C12" s="0" t="s">
        <v>2672</v>
      </c>
      <c r="D12" s="0" t="s">
        <v>2695</v>
      </c>
      <c r="E12" s="0" t="s">
        <v>2696</v>
      </c>
      <c r="F12" s="0" t="s">
        <v>2682</v>
      </c>
      <c r="G12" s="0" t="s">
        <v>149</v>
      </c>
    </row>
    <row customHeight="1" ht="11.25">
      <c r="A13" s="373" t="s">
        <v>14</v>
      </c>
      <c r="B13" s="0" t="s">
        <v>2671</v>
      </c>
      <c r="C13" s="0" t="s">
        <v>2672</v>
      </c>
      <c r="D13" s="0" t="s">
        <v>2697</v>
      </c>
      <c r="E13" s="0" t="s">
        <v>2698</v>
      </c>
      <c r="F13" s="0" t="s">
        <v>2682</v>
      </c>
      <c r="G13" s="0" t="s">
        <v>150</v>
      </c>
    </row>
    <row customHeight="1" ht="11.25">
      <c r="A14" s="373" t="s">
        <v>14</v>
      </c>
      <c r="B14" s="0" t="s">
        <v>2699</v>
      </c>
      <c r="C14" s="0" t="s">
        <v>2700</v>
      </c>
      <c r="D14" s="0" t="s">
        <v>2699</v>
      </c>
      <c r="E14" s="0" t="s">
        <v>2700</v>
      </c>
      <c r="F14" s="0" t="s">
        <v>2673</v>
      </c>
      <c r="G14" s="0" t="s">
        <v>151</v>
      </c>
    </row>
    <row customHeight="1" ht="11.25">
      <c r="A15" s="373" t="s">
        <v>14</v>
      </c>
      <c r="B15" s="0" t="s">
        <v>2699</v>
      </c>
      <c r="C15" s="0" t="s">
        <v>2700</v>
      </c>
      <c r="D15" s="0" t="s">
        <v>2701</v>
      </c>
      <c r="E15" s="0" t="s">
        <v>2702</v>
      </c>
      <c r="F15" s="0" t="s">
        <v>2682</v>
      </c>
      <c r="G15" s="0" t="s">
        <v>152</v>
      </c>
    </row>
    <row customHeight="1" ht="11.25">
      <c r="A16" s="373" t="s">
        <v>14</v>
      </c>
      <c r="B16" s="0" t="s">
        <v>2699</v>
      </c>
      <c r="C16" s="0" t="s">
        <v>2700</v>
      </c>
      <c r="D16" s="0" t="s">
        <v>2703</v>
      </c>
      <c r="E16" s="0" t="s">
        <v>2704</v>
      </c>
      <c r="F16" s="0" t="s">
        <v>2682</v>
      </c>
      <c r="G16" s="0" t="s">
        <v>1464</v>
      </c>
    </row>
    <row customHeight="1" ht="11.25">
      <c r="A17" s="373" t="s">
        <v>14</v>
      </c>
      <c r="B17" s="0" t="s">
        <v>2699</v>
      </c>
      <c r="C17" s="0" t="s">
        <v>2700</v>
      </c>
      <c r="D17" s="0" t="s">
        <v>2705</v>
      </c>
      <c r="E17" s="0" t="s">
        <v>2706</v>
      </c>
      <c r="F17" s="0" t="s">
        <v>2682</v>
      </c>
      <c r="G17" s="0" t="s">
        <v>1470</v>
      </c>
    </row>
    <row customHeight="1" ht="11.25">
      <c r="A18" s="373" t="s">
        <v>14</v>
      </c>
      <c r="B18" s="0" t="s">
        <v>2699</v>
      </c>
      <c r="C18" s="0" t="s">
        <v>2700</v>
      </c>
      <c r="D18" s="0" t="s">
        <v>2707</v>
      </c>
      <c r="E18" s="0" t="s">
        <v>2708</v>
      </c>
      <c r="F18" s="0" t="s">
        <v>2682</v>
      </c>
      <c r="G18" s="0" t="s">
        <v>1481</v>
      </c>
    </row>
    <row customHeight="1" ht="11.25">
      <c r="A19" s="373" t="s">
        <v>14</v>
      </c>
      <c r="B19" s="0" t="s">
        <v>2699</v>
      </c>
      <c r="C19" s="0" t="s">
        <v>2700</v>
      </c>
      <c r="D19" s="0" t="s">
        <v>2709</v>
      </c>
      <c r="E19" s="0" t="s">
        <v>2710</v>
      </c>
      <c r="F19" s="0" t="s">
        <v>2682</v>
      </c>
      <c r="G19" s="0" t="s">
        <v>1495</v>
      </c>
    </row>
    <row customHeight="1" ht="11.25">
      <c r="A20" s="373" t="s">
        <v>14</v>
      </c>
      <c r="B20" s="0" t="s">
        <v>2699</v>
      </c>
      <c r="C20" s="0" t="s">
        <v>2700</v>
      </c>
      <c r="D20" s="0" t="s">
        <v>2711</v>
      </c>
      <c r="E20" s="0" t="s">
        <v>2712</v>
      </c>
      <c r="F20" s="0" t="s">
        <v>2682</v>
      </c>
      <c r="G20" s="0" t="s">
        <v>1507</v>
      </c>
    </row>
    <row customHeight="1" ht="11.25">
      <c r="A21" s="373" t="s">
        <v>14</v>
      </c>
      <c r="B21" s="0" t="s">
        <v>2699</v>
      </c>
      <c r="C21" s="0" t="s">
        <v>2700</v>
      </c>
      <c r="D21" s="0" t="s">
        <v>2713</v>
      </c>
      <c r="E21" s="0" t="s">
        <v>2714</v>
      </c>
      <c r="F21" s="0" t="s">
        <v>2682</v>
      </c>
      <c r="G21" s="0" t="s">
        <v>1516</v>
      </c>
    </row>
    <row customHeight="1" ht="11.25">
      <c r="A22" s="373" t="s">
        <v>14</v>
      </c>
      <c r="B22" s="0" t="s">
        <v>2699</v>
      </c>
      <c r="C22" s="0" t="s">
        <v>2700</v>
      </c>
      <c r="D22" s="0" t="s">
        <v>2715</v>
      </c>
      <c r="E22" s="0" t="s">
        <v>2716</v>
      </c>
      <c r="F22" s="0" t="s">
        <v>2682</v>
      </c>
      <c r="G22" s="0" t="s">
        <v>1532</v>
      </c>
    </row>
    <row customHeight="1" ht="11.25">
      <c r="A23" s="373" t="s">
        <v>14</v>
      </c>
      <c r="B23" s="0" t="s">
        <v>2699</v>
      </c>
      <c r="C23" s="0" t="s">
        <v>2700</v>
      </c>
      <c r="D23" s="0" t="s">
        <v>2717</v>
      </c>
      <c r="E23" s="0" t="s">
        <v>2718</v>
      </c>
      <c r="F23" s="0" t="s">
        <v>2682</v>
      </c>
      <c r="G23" s="0" t="s">
        <v>1539</v>
      </c>
    </row>
    <row customHeight="1" ht="11.25">
      <c r="A24" s="373" t="s">
        <v>14</v>
      </c>
      <c r="B24" s="0" t="s">
        <v>2719</v>
      </c>
      <c r="C24" s="0" t="s">
        <v>2720</v>
      </c>
      <c r="D24" s="0" t="s">
        <v>2719</v>
      </c>
      <c r="E24" s="0" t="s">
        <v>2720</v>
      </c>
      <c r="F24" s="0" t="s">
        <v>2673</v>
      </c>
      <c r="G24" s="0" t="s">
        <v>1547</v>
      </c>
    </row>
    <row customHeight="1" ht="11.25">
      <c r="A25" s="373" t="s">
        <v>14</v>
      </c>
      <c r="B25" s="0" t="s">
        <v>2719</v>
      </c>
      <c r="C25" s="0" t="s">
        <v>2720</v>
      </c>
      <c r="D25" s="0" t="s">
        <v>2721</v>
      </c>
      <c r="E25" s="0" t="s">
        <v>2722</v>
      </c>
      <c r="F25" s="0" t="s">
        <v>2682</v>
      </c>
      <c r="G25" s="0" t="s">
        <v>1554</v>
      </c>
    </row>
    <row customHeight="1" ht="11.25">
      <c r="A26" s="373" t="s">
        <v>14</v>
      </c>
      <c r="B26" s="0" t="s">
        <v>2719</v>
      </c>
      <c r="C26" s="0" t="s">
        <v>2720</v>
      </c>
      <c r="D26" s="0" t="s">
        <v>2723</v>
      </c>
      <c r="E26" s="0" t="s">
        <v>2724</v>
      </c>
      <c r="F26" s="0" t="s">
        <v>2682</v>
      </c>
      <c r="G26" s="0" t="s">
        <v>1558</v>
      </c>
    </row>
    <row customHeight="1" ht="11.25">
      <c r="A27" s="373" t="s">
        <v>14</v>
      </c>
      <c r="B27" s="0" t="s">
        <v>2719</v>
      </c>
      <c r="C27" s="0" t="s">
        <v>2720</v>
      </c>
      <c r="D27" s="0" t="s">
        <v>2725</v>
      </c>
      <c r="E27" s="0" t="s">
        <v>2726</v>
      </c>
      <c r="F27" s="0" t="s">
        <v>2682</v>
      </c>
      <c r="G27" s="0" t="s">
        <v>1563</v>
      </c>
    </row>
    <row customHeight="1" ht="11.25">
      <c r="A28" s="373" t="s">
        <v>14</v>
      </c>
      <c r="B28" s="0" t="s">
        <v>2719</v>
      </c>
      <c r="C28" s="0" t="s">
        <v>2720</v>
      </c>
      <c r="D28" s="0" t="s">
        <v>2727</v>
      </c>
      <c r="E28" s="0" t="s">
        <v>2728</v>
      </c>
      <c r="F28" s="0" t="s">
        <v>2682</v>
      </c>
      <c r="G28" s="0" t="s">
        <v>1571</v>
      </c>
    </row>
    <row customHeight="1" ht="11.25">
      <c r="A29" s="373" t="s">
        <v>14</v>
      </c>
      <c r="B29" s="0" t="s">
        <v>2719</v>
      </c>
      <c r="C29" s="0" t="s">
        <v>2720</v>
      </c>
      <c r="D29" s="0" t="s">
        <v>2729</v>
      </c>
      <c r="E29" s="0" t="s">
        <v>2730</v>
      </c>
      <c r="F29" s="0" t="s">
        <v>2682</v>
      </c>
      <c r="G29" s="0" t="s">
        <v>1573</v>
      </c>
    </row>
    <row customHeight="1" ht="11.25">
      <c r="A30" s="373" t="s">
        <v>14</v>
      </c>
      <c r="B30" s="0" t="s">
        <v>2719</v>
      </c>
      <c r="C30" s="0" t="s">
        <v>2720</v>
      </c>
      <c r="D30" s="0" t="s">
        <v>2731</v>
      </c>
      <c r="E30" s="0" t="s">
        <v>2732</v>
      </c>
      <c r="F30" s="0" t="s">
        <v>2682</v>
      </c>
      <c r="G30" s="0" t="s">
        <v>1576</v>
      </c>
    </row>
    <row customHeight="1" ht="11.25">
      <c r="A31" s="373" t="s">
        <v>14</v>
      </c>
      <c r="B31" s="0" t="s">
        <v>2719</v>
      </c>
      <c r="C31" s="0" t="s">
        <v>2720</v>
      </c>
      <c r="D31" s="0" t="s">
        <v>2733</v>
      </c>
      <c r="E31" s="0" t="s">
        <v>2734</v>
      </c>
      <c r="F31" s="0" t="s">
        <v>2682</v>
      </c>
      <c r="G31" s="0" t="s">
        <v>1582</v>
      </c>
    </row>
    <row customHeight="1" ht="11.25">
      <c r="A32" s="373" t="s">
        <v>14</v>
      </c>
      <c r="B32" s="0" t="s">
        <v>2719</v>
      </c>
      <c r="C32" s="0" t="s">
        <v>2720</v>
      </c>
      <c r="D32" s="0" t="s">
        <v>2735</v>
      </c>
      <c r="E32" s="0" t="s">
        <v>2736</v>
      </c>
      <c r="F32" s="0" t="s">
        <v>2682</v>
      </c>
      <c r="G32" s="0" t="s">
        <v>1584</v>
      </c>
    </row>
    <row customHeight="1" ht="11.25">
      <c r="A33" s="373" t="s">
        <v>14</v>
      </c>
      <c r="B33" s="0" t="s">
        <v>2719</v>
      </c>
      <c r="C33" s="0" t="s">
        <v>2720</v>
      </c>
      <c r="D33" s="0" t="s">
        <v>2737</v>
      </c>
      <c r="E33" s="0" t="s">
        <v>2738</v>
      </c>
      <c r="F33" s="0" t="s">
        <v>2682</v>
      </c>
      <c r="G33" s="0" t="s">
        <v>1586</v>
      </c>
    </row>
    <row customHeight="1" ht="11.25">
      <c r="A34" s="373" t="s">
        <v>14</v>
      </c>
      <c r="B34" s="0" t="s">
        <v>2719</v>
      </c>
      <c r="C34" s="0" t="s">
        <v>2720</v>
      </c>
      <c r="D34" s="0" t="s">
        <v>2739</v>
      </c>
      <c r="E34" s="0" t="s">
        <v>2740</v>
      </c>
      <c r="F34" s="0" t="s">
        <v>2682</v>
      </c>
      <c r="G34" s="0" t="s">
        <v>1588</v>
      </c>
    </row>
    <row customHeight="1" ht="11.25">
      <c r="A35" s="373" t="s">
        <v>14</v>
      </c>
      <c r="B35" s="0" t="s">
        <v>2719</v>
      </c>
      <c r="C35" s="0" t="s">
        <v>2720</v>
      </c>
      <c r="D35" s="0" t="s">
        <v>2741</v>
      </c>
      <c r="E35" s="0" t="s">
        <v>2742</v>
      </c>
      <c r="F35" s="0" t="s">
        <v>2682</v>
      </c>
      <c r="G35" s="0" t="s">
        <v>1593</v>
      </c>
    </row>
    <row customHeight="1" ht="11.25">
      <c r="A36" s="373" t="s">
        <v>14</v>
      </c>
      <c r="B36" s="0" t="s">
        <v>2719</v>
      </c>
      <c r="C36" s="0" t="s">
        <v>2720</v>
      </c>
      <c r="D36" s="0" t="s">
        <v>2743</v>
      </c>
      <c r="E36" s="0" t="s">
        <v>2744</v>
      </c>
      <c r="F36" s="0" t="s">
        <v>2682</v>
      </c>
      <c r="G36" s="0" t="s">
        <v>1598</v>
      </c>
    </row>
    <row customHeight="1" ht="11.25">
      <c r="A37" s="373" t="s">
        <v>14</v>
      </c>
      <c r="B37" s="0" t="s">
        <v>2719</v>
      </c>
      <c r="C37" s="0" t="s">
        <v>2720</v>
      </c>
      <c r="D37" s="0" t="s">
        <v>2745</v>
      </c>
      <c r="E37" s="0" t="s">
        <v>2746</v>
      </c>
      <c r="F37" s="0" t="s">
        <v>2682</v>
      </c>
      <c r="G37" s="0" t="s">
        <v>1602</v>
      </c>
    </row>
    <row customHeight="1" ht="11.25">
      <c r="A38" s="373" t="s">
        <v>14</v>
      </c>
      <c r="B38" s="0" t="s">
        <v>2719</v>
      </c>
      <c r="C38" s="0" t="s">
        <v>2720</v>
      </c>
      <c r="D38" s="0" t="s">
        <v>2747</v>
      </c>
      <c r="E38" s="0" t="s">
        <v>2748</v>
      </c>
      <c r="F38" s="0" t="s">
        <v>2682</v>
      </c>
      <c r="G38" s="0" t="s">
        <v>1610</v>
      </c>
    </row>
    <row customHeight="1" ht="11.25">
      <c r="A39" s="373" t="s">
        <v>14</v>
      </c>
      <c r="B39" s="0" t="s">
        <v>2719</v>
      </c>
      <c r="C39" s="0" t="s">
        <v>2720</v>
      </c>
      <c r="D39" s="0" t="s">
        <v>2749</v>
      </c>
      <c r="E39" s="0" t="s">
        <v>2750</v>
      </c>
      <c r="F39" s="0" t="s">
        <v>2682</v>
      </c>
      <c r="G39" s="0" t="s">
        <v>1616</v>
      </c>
    </row>
    <row customHeight="1" ht="11.25">
      <c r="A40" s="373" t="s">
        <v>14</v>
      </c>
      <c r="B40" s="0" t="s">
        <v>2719</v>
      </c>
      <c r="C40" s="0" t="s">
        <v>2720</v>
      </c>
      <c r="D40" s="0" t="s">
        <v>2751</v>
      </c>
      <c r="E40" s="0" t="s">
        <v>2752</v>
      </c>
      <c r="F40" s="0" t="s">
        <v>2682</v>
      </c>
      <c r="G40" s="0" t="s">
        <v>1621</v>
      </c>
    </row>
    <row customHeight="1" ht="11.25">
      <c r="A41" s="373" t="s">
        <v>14</v>
      </c>
      <c r="B41" s="0" t="s">
        <v>2719</v>
      </c>
      <c r="C41" s="0" t="s">
        <v>2720</v>
      </c>
      <c r="D41" s="0" t="s">
        <v>2753</v>
      </c>
      <c r="E41" s="0" t="s">
        <v>2754</v>
      </c>
      <c r="F41" s="0" t="s">
        <v>2682</v>
      </c>
      <c r="G41" s="0" t="s">
        <v>1625</v>
      </c>
    </row>
    <row customHeight="1" ht="11.25">
      <c r="A42" s="373" t="s">
        <v>14</v>
      </c>
      <c r="B42" s="0" t="s">
        <v>2755</v>
      </c>
      <c r="C42" s="0" t="s">
        <v>2756</v>
      </c>
      <c r="D42" s="0" t="s">
        <v>2755</v>
      </c>
      <c r="E42" s="0" t="s">
        <v>2756</v>
      </c>
      <c r="F42" s="0" t="s">
        <v>2757</v>
      </c>
      <c r="G42" s="0" t="s">
        <v>1628</v>
      </c>
    </row>
    <row customHeight="1" ht="11.25">
      <c r="A43" s="373" t="s">
        <v>14</v>
      </c>
      <c r="B43" s="0" t="s">
        <v>2758</v>
      </c>
      <c r="C43" s="0" t="s">
        <v>2759</v>
      </c>
      <c r="D43" s="0" t="s">
        <v>2758</v>
      </c>
      <c r="E43" s="0" t="s">
        <v>2759</v>
      </c>
      <c r="F43" s="0" t="s">
        <v>2757</v>
      </c>
      <c r="G43" s="0" t="s">
        <v>1635</v>
      </c>
    </row>
    <row customHeight="1" ht="11.25">
      <c r="A44" s="373" t="s">
        <v>14</v>
      </c>
      <c r="B44" s="0" t="s">
        <v>2760</v>
      </c>
      <c r="C44" s="0" t="s">
        <v>2761</v>
      </c>
      <c r="D44" s="0" t="s">
        <v>2760</v>
      </c>
      <c r="E44" s="0" t="s">
        <v>2761</v>
      </c>
      <c r="F44" s="0" t="s">
        <v>2673</v>
      </c>
      <c r="G44" s="0" t="s">
        <v>1644</v>
      </c>
    </row>
    <row customHeight="1" ht="11.25">
      <c r="A45" s="373" t="s">
        <v>14</v>
      </c>
      <c r="B45" s="0" t="s">
        <v>2760</v>
      </c>
      <c r="C45" s="0" t="s">
        <v>2761</v>
      </c>
      <c r="D45" s="0" t="s">
        <v>2762</v>
      </c>
      <c r="E45" s="0" t="s">
        <v>2763</v>
      </c>
      <c r="F45" s="0" t="s">
        <v>2682</v>
      </c>
      <c r="G45" s="0" t="s">
        <v>1649</v>
      </c>
    </row>
    <row customHeight="1" ht="11.25">
      <c r="A46" s="373" t="s">
        <v>14</v>
      </c>
      <c r="B46" s="0" t="s">
        <v>2760</v>
      </c>
      <c r="C46" s="0" t="s">
        <v>2761</v>
      </c>
      <c r="D46" s="0" t="s">
        <v>2764</v>
      </c>
      <c r="E46" s="0" t="s">
        <v>2765</v>
      </c>
      <c r="F46" s="0" t="s">
        <v>2682</v>
      </c>
      <c r="G46" s="0" t="s">
        <v>1653</v>
      </c>
    </row>
    <row customHeight="1" ht="11.25">
      <c r="A47" s="373" t="s">
        <v>14</v>
      </c>
      <c r="B47" s="0" t="s">
        <v>2760</v>
      </c>
      <c r="C47" s="0" t="s">
        <v>2761</v>
      </c>
      <c r="D47" s="0" t="s">
        <v>2766</v>
      </c>
      <c r="E47" s="0" t="s">
        <v>2767</v>
      </c>
      <c r="F47" s="0" t="s">
        <v>2682</v>
      </c>
      <c r="G47" s="0" t="s">
        <v>1659</v>
      </c>
    </row>
    <row customHeight="1" ht="11.25">
      <c r="A48" s="373" t="s">
        <v>14</v>
      </c>
      <c r="B48" s="0" t="s">
        <v>2760</v>
      </c>
      <c r="C48" s="0" t="s">
        <v>2761</v>
      </c>
      <c r="D48" s="0" t="s">
        <v>2768</v>
      </c>
      <c r="E48" s="0" t="s">
        <v>2769</v>
      </c>
      <c r="F48" s="0" t="s">
        <v>2682</v>
      </c>
      <c r="G48" s="0" t="s">
        <v>1664</v>
      </c>
    </row>
    <row customHeight="1" ht="11.25">
      <c r="A49" s="373" t="s">
        <v>14</v>
      </c>
      <c r="B49" s="0" t="s">
        <v>2760</v>
      </c>
      <c r="C49" s="0" t="s">
        <v>2761</v>
      </c>
      <c r="D49" s="0" t="s">
        <v>2770</v>
      </c>
      <c r="E49" s="0" t="s">
        <v>2771</v>
      </c>
      <c r="F49" s="0" t="s">
        <v>2682</v>
      </c>
      <c r="G49" s="0" t="s">
        <v>1667</v>
      </c>
    </row>
    <row customHeight="1" ht="11.25">
      <c r="A50" s="373" t="s">
        <v>14</v>
      </c>
      <c r="B50" s="0" t="s">
        <v>2760</v>
      </c>
      <c r="C50" s="0" t="s">
        <v>2761</v>
      </c>
      <c r="D50" s="0" t="s">
        <v>2772</v>
      </c>
      <c r="E50" s="0" t="s">
        <v>2773</v>
      </c>
      <c r="F50" s="0" t="s">
        <v>2682</v>
      </c>
      <c r="G50" s="0" t="s">
        <v>1670</v>
      </c>
    </row>
    <row customHeight="1" ht="11.25">
      <c r="A51" s="373" t="s">
        <v>14</v>
      </c>
      <c r="B51" s="0" t="s">
        <v>2760</v>
      </c>
      <c r="C51" s="0" t="s">
        <v>2761</v>
      </c>
      <c r="D51" s="0" t="s">
        <v>2774</v>
      </c>
      <c r="E51" s="0" t="s">
        <v>2775</v>
      </c>
      <c r="F51" s="0" t="s">
        <v>2682</v>
      </c>
      <c r="G51" s="0" t="s">
        <v>1675</v>
      </c>
    </row>
    <row customHeight="1" ht="11.25">
      <c r="A52" s="373" t="s">
        <v>14</v>
      </c>
      <c r="B52" s="0" t="s">
        <v>2760</v>
      </c>
      <c r="C52" s="0" t="s">
        <v>2761</v>
      </c>
      <c r="D52" s="0" t="s">
        <v>2776</v>
      </c>
      <c r="E52" s="0" t="s">
        <v>2777</v>
      </c>
      <c r="F52" s="0" t="s">
        <v>2682</v>
      </c>
      <c r="G52" s="0" t="s">
        <v>1679</v>
      </c>
    </row>
    <row customHeight="1" ht="11.25">
      <c r="A53" s="373" t="s">
        <v>14</v>
      </c>
      <c r="B53" s="0" t="s">
        <v>2760</v>
      </c>
      <c r="C53" s="0" t="s">
        <v>2761</v>
      </c>
      <c r="D53" s="0" t="s">
        <v>2778</v>
      </c>
      <c r="E53" s="0" t="s">
        <v>2779</v>
      </c>
      <c r="F53" s="0" t="s">
        <v>2682</v>
      </c>
      <c r="G53" s="0" t="s">
        <v>1680</v>
      </c>
    </row>
    <row customHeight="1" ht="11.25">
      <c r="A54" s="373" t="s">
        <v>14</v>
      </c>
      <c r="B54" s="0" t="s">
        <v>2760</v>
      </c>
      <c r="C54" s="0" t="s">
        <v>2761</v>
      </c>
      <c r="D54" s="0" t="s">
        <v>2780</v>
      </c>
      <c r="E54" s="0" t="s">
        <v>2781</v>
      </c>
      <c r="F54" s="0" t="s">
        <v>2682</v>
      </c>
      <c r="G54" s="0" t="s">
        <v>1683</v>
      </c>
    </row>
    <row customHeight="1" ht="11.25">
      <c r="A55" s="373" t="s">
        <v>14</v>
      </c>
      <c r="B55" s="0" t="s">
        <v>2760</v>
      </c>
      <c r="C55" s="0" t="s">
        <v>2761</v>
      </c>
      <c r="D55" s="0" t="s">
        <v>2782</v>
      </c>
      <c r="E55" s="0" t="s">
        <v>2783</v>
      </c>
      <c r="F55" s="0" t="s">
        <v>2682</v>
      </c>
      <c r="G55" s="0" t="s">
        <v>1687</v>
      </c>
    </row>
    <row customHeight="1" ht="11.25">
      <c r="A56" s="373" t="s">
        <v>14</v>
      </c>
      <c r="B56" s="0" t="s">
        <v>2760</v>
      </c>
      <c r="C56" s="0" t="s">
        <v>2761</v>
      </c>
      <c r="D56" s="0" t="s">
        <v>2784</v>
      </c>
      <c r="E56" s="0" t="s">
        <v>2785</v>
      </c>
      <c r="F56" s="0" t="s">
        <v>2682</v>
      </c>
      <c r="G56" s="0" t="s">
        <v>1690</v>
      </c>
    </row>
    <row customHeight="1" ht="11.25">
      <c r="A57" s="373" t="s">
        <v>14</v>
      </c>
      <c r="B57" s="0" t="s">
        <v>2760</v>
      </c>
      <c r="C57" s="0" t="s">
        <v>2761</v>
      </c>
      <c r="D57" s="0" t="s">
        <v>2786</v>
      </c>
      <c r="E57" s="0" t="s">
        <v>2787</v>
      </c>
      <c r="F57" s="0" t="s">
        <v>2682</v>
      </c>
      <c r="G57" s="0" t="s">
        <v>1693</v>
      </c>
    </row>
    <row customHeight="1" ht="11.25">
      <c r="A58" s="373" t="s">
        <v>14</v>
      </c>
      <c r="B58" s="0" t="s">
        <v>2760</v>
      </c>
      <c r="C58" s="0" t="s">
        <v>2761</v>
      </c>
      <c r="D58" s="0" t="s">
        <v>2788</v>
      </c>
      <c r="E58" s="0" t="s">
        <v>2789</v>
      </c>
      <c r="F58" s="0" t="s">
        <v>2682</v>
      </c>
      <c r="G58" s="0" t="s">
        <v>1696</v>
      </c>
    </row>
    <row customHeight="1" ht="11.25">
      <c r="A59" s="373" t="s">
        <v>14</v>
      </c>
      <c r="B59" s="0" t="s">
        <v>2760</v>
      </c>
      <c r="C59" s="0" t="s">
        <v>2761</v>
      </c>
      <c r="D59" s="0" t="s">
        <v>2790</v>
      </c>
      <c r="E59" s="0" t="s">
        <v>2791</v>
      </c>
      <c r="F59" s="0" t="s">
        <v>2682</v>
      </c>
      <c r="G59" s="0" t="s">
        <v>1700</v>
      </c>
    </row>
    <row customHeight="1" ht="11.25">
      <c r="A60" s="373" t="s">
        <v>14</v>
      </c>
      <c r="B60" s="0" t="s">
        <v>2760</v>
      </c>
      <c r="C60" s="0" t="s">
        <v>2761</v>
      </c>
      <c r="D60" s="0" t="s">
        <v>2792</v>
      </c>
      <c r="E60" s="0" t="s">
        <v>2793</v>
      </c>
      <c r="F60" s="0" t="s">
        <v>2682</v>
      </c>
      <c r="G60" s="0" t="s">
        <v>1703</v>
      </c>
    </row>
    <row customHeight="1" ht="11.25">
      <c r="A61" s="373" t="s">
        <v>14</v>
      </c>
      <c r="B61" s="0" t="s">
        <v>2760</v>
      </c>
      <c r="C61" s="0" t="s">
        <v>2761</v>
      </c>
      <c r="D61" s="0" t="s">
        <v>2794</v>
      </c>
      <c r="E61" s="0" t="s">
        <v>2795</v>
      </c>
      <c r="F61" s="0" t="s">
        <v>2682</v>
      </c>
      <c r="G61" s="0" t="s">
        <v>2796</v>
      </c>
    </row>
    <row customHeight="1" ht="11.25">
      <c r="A62" s="373" t="s">
        <v>14</v>
      </c>
      <c r="B62" s="0" t="s">
        <v>2760</v>
      </c>
      <c r="C62" s="0" t="s">
        <v>2761</v>
      </c>
      <c r="D62" s="0" t="s">
        <v>2797</v>
      </c>
      <c r="E62" s="0" t="s">
        <v>2798</v>
      </c>
      <c r="F62" s="0" t="s">
        <v>2682</v>
      </c>
      <c r="G62" s="0" t="s">
        <v>2799</v>
      </c>
    </row>
    <row customHeight="1" ht="11.25">
      <c r="A63" s="373" t="s">
        <v>14</v>
      </c>
      <c r="B63" s="0" t="s">
        <v>2760</v>
      </c>
      <c r="C63" s="0" t="s">
        <v>2761</v>
      </c>
      <c r="D63" s="0" t="s">
        <v>2800</v>
      </c>
      <c r="E63" s="0" t="s">
        <v>2801</v>
      </c>
      <c r="F63" s="0" t="s">
        <v>2682</v>
      </c>
      <c r="G63" s="0" t="s">
        <v>2802</v>
      </c>
    </row>
    <row customHeight="1" ht="11.25">
      <c r="A64" s="373" t="s">
        <v>14</v>
      </c>
      <c r="B64" s="0" t="s">
        <v>2760</v>
      </c>
      <c r="C64" s="0" t="s">
        <v>2761</v>
      </c>
      <c r="D64" s="0" t="s">
        <v>2803</v>
      </c>
      <c r="E64" s="0" t="s">
        <v>2804</v>
      </c>
      <c r="F64" s="0" t="s">
        <v>2682</v>
      </c>
      <c r="G64" s="0" t="s">
        <v>2805</v>
      </c>
    </row>
    <row customHeight="1" ht="11.25">
      <c r="A65" s="373" t="s">
        <v>14</v>
      </c>
      <c r="B65" s="0" t="s">
        <v>2760</v>
      </c>
      <c r="C65" s="0" t="s">
        <v>2761</v>
      </c>
      <c r="D65" s="0" t="s">
        <v>2739</v>
      </c>
      <c r="E65" s="0" t="s">
        <v>2806</v>
      </c>
      <c r="F65" s="0" t="s">
        <v>2682</v>
      </c>
      <c r="G65" s="0" t="s">
        <v>2807</v>
      </c>
    </row>
    <row customHeight="1" ht="11.25">
      <c r="A66" s="373" t="s">
        <v>14</v>
      </c>
      <c r="B66" s="0" t="s">
        <v>2760</v>
      </c>
      <c r="C66" s="0" t="s">
        <v>2761</v>
      </c>
      <c r="D66" s="0" t="s">
        <v>2808</v>
      </c>
      <c r="E66" s="0" t="s">
        <v>2809</v>
      </c>
      <c r="F66" s="0" t="s">
        <v>2682</v>
      </c>
      <c r="G66" s="0" t="s">
        <v>2810</v>
      </c>
    </row>
    <row customHeight="1" ht="11.25">
      <c r="A67" s="373" t="s">
        <v>14</v>
      </c>
      <c r="B67" s="0" t="s">
        <v>2811</v>
      </c>
      <c r="C67" s="0" t="s">
        <v>2812</v>
      </c>
      <c r="D67" s="0" t="s">
        <v>2811</v>
      </c>
      <c r="E67" s="0" t="s">
        <v>2812</v>
      </c>
      <c r="F67" s="0" t="s">
        <v>2673</v>
      </c>
      <c r="G67" s="0" t="s">
        <v>1925</v>
      </c>
    </row>
    <row customHeight="1" ht="11.25">
      <c r="A68" s="373" t="s">
        <v>14</v>
      </c>
      <c r="B68" s="0" t="s">
        <v>2811</v>
      </c>
      <c r="C68" s="0" t="s">
        <v>2812</v>
      </c>
      <c r="D68" s="0" t="s">
        <v>2813</v>
      </c>
      <c r="E68" s="0" t="s">
        <v>2814</v>
      </c>
      <c r="F68" s="0" t="s">
        <v>2679</v>
      </c>
      <c r="G68" s="0" t="s">
        <v>2815</v>
      </c>
    </row>
    <row customHeight="1" ht="11.25">
      <c r="A69" s="373" t="s">
        <v>14</v>
      </c>
      <c r="B69" s="0" t="s">
        <v>2811</v>
      </c>
      <c r="C69" s="0" t="s">
        <v>2812</v>
      </c>
      <c r="D69" s="0" t="s">
        <v>2816</v>
      </c>
      <c r="E69" s="0" t="s">
        <v>2817</v>
      </c>
      <c r="F69" s="0" t="s">
        <v>2682</v>
      </c>
      <c r="G69" s="0" t="s">
        <v>2136</v>
      </c>
    </row>
    <row customHeight="1" ht="11.25">
      <c r="A70" s="373" t="s">
        <v>14</v>
      </c>
      <c r="B70" s="0" t="s">
        <v>2811</v>
      </c>
      <c r="C70" s="0" t="s">
        <v>2812</v>
      </c>
      <c r="D70" s="0" t="s">
        <v>2818</v>
      </c>
      <c r="E70" s="0" t="s">
        <v>2819</v>
      </c>
      <c r="F70" s="0" t="s">
        <v>2682</v>
      </c>
      <c r="G70" s="0" t="s">
        <v>2820</v>
      </c>
    </row>
    <row customHeight="1" ht="11.25">
      <c r="A71" s="373" t="s">
        <v>14</v>
      </c>
      <c r="B71" s="0" t="s">
        <v>2811</v>
      </c>
      <c r="C71" s="0" t="s">
        <v>2812</v>
      </c>
      <c r="D71" s="0" t="s">
        <v>2821</v>
      </c>
      <c r="E71" s="0" t="s">
        <v>2822</v>
      </c>
      <c r="F71" s="0" t="s">
        <v>2682</v>
      </c>
      <c r="G71" s="0" t="s">
        <v>2823</v>
      </c>
    </row>
    <row customHeight="1" ht="11.25">
      <c r="A72" s="373" t="s">
        <v>14</v>
      </c>
      <c r="B72" s="0" t="s">
        <v>2811</v>
      </c>
      <c r="C72" s="0" t="s">
        <v>2812</v>
      </c>
      <c r="D72" s="0" t="s">
        <v>2824</v>
      </c>
      <c r="E72" s="0" t="s">
        <v>2825</v>
      </c>
      <c r="F72" s="0" t="s">
        <v>2682</v>
      </c>
      <c r="G72" s="0" t="s">
        <v>2826</v>
      </c>
    </row>
    <row customHeight="1" ht="11.25">
      <c r="A73" s="373" t="s">
        <v>14</v>
      </c>
      <c r="B73" s="0" t="s">
        <v>2811</v>
      </c>
      <c r="C73" s="0" t="s">
        <v>2812</v>
      </c>
      <c r="D73" s="0" t="s">
        <v>2827</v>
      </c>
      <c r="E73" s="0" t="s">
        <v>2828</v>
      </c>
      <c r="F73" s="0" t="s">
        <v>2682</v>
      </c>
      <c r="G73" s="0" t="s">
        <v>2829</v>
      </c>
    </row>
    <row customHeight="1" ht="11.25">
      <c r="A74" s="373" t="s">
        <v>14</v>
      </c>
      <c r="B74" s="0" t="s">
        <v>2811</v>
      </c>
      <c r="C74" s="0" t="s">
        <v>2812</v>
      </c>
      <c r="D74" s="0" t="s">
        <v>2830</v>
      </c>
      <c r="E74" s="0" t="s">
        <v>2831</v>
      </c>
      <c r="F74" s="0" t="s">
        <v>2682</v>
      </c>
      <c r="G74" s="0" t="s">
        <v>2832</v>
      </c>
    </row>
    <row customHeight="1" ht="11.25">
      <c r="A75" s="373" t="s">
        <v>14</v>
      </c>
      <c r="B75" s="0" t="s">
        <v>2811</v>
      </c>
      <c r="C75" s="0" t="s">
        <v>2812</v>
      </c>
      <c r="D75" s="0" t="s">
        <v>2833</v>
      </c>
      <c r="E75" s="0" t="s">
        <v>2834</v>
      </c>
      <c r="F75" s="0" t="s">
        <v>2682</v>
      </c>
      <c r="G75" s="0" t="s">
        <v>2835</v>
      </c>
    </row>
    <row customHeight="1" ht="11.25">
      <c r="A76" s="373" t="s">
        <v>14</v>
      </c>
      <c r="B76" s="0" t="s">
        <v>2811</v>
      </c>
      <c r="C76" s="0" t="s">
        <v>2812</v>
      </c>
      <c r="D76" s="0" t="s">
        <v>2836</v>
      </c>
      <c r="E76" s="0" t="s">
        <v>2837</v>
      </c>
      <c r="F76" s="0" t="s">
        <v>2682</v>
      </c>
      <c r="G76" s="0" t="s">
        <v>2838</v>
      </c>
    </row>
    <row customHeight="1" ht="11.25">
      <c r="A77" s="373" t="s">
        <v>14</v>
      </c>
      <c r="B77" s="0" t="s">
        <v>2811</v>
      </c>
      <c r="C77" s="0" t="s">
        <v>2812</v>
      </c>
      <c r="D77" s="0" t="s">
        <v>2839</v>
      </c>
      <c r="E77" s="0" t="s">
        <v>2840</v>
      </c>
      <c r="F77" s="0" t="s">
        <v>2682</v>
      </c>
      <c r="G77" s="0" t="s">
        <v>2841</v>
      </c>
    </row>
    <row customHeight="1" ht="11.25">
      <c r="A78" s="373" t="s">
        <v>14</v>
      </c>
      <c r="B78" s="0" t="s">
        <v>2811</v>
      </c>
      <c r="C78" s="0" t="s">
        <v>2812</v>
      </c>
      <c r="D78" s="0" t="s">
        <v>2842</v>
      </c>
      <c r="E78" s="0" t="s">
        <v>2843</v>
      </c>
      <c r="F78" s="0" t="s">
        <v>2682</v>
      </c>
      <c r="G78" s="0" t="s">
        <v>2844</v>
      </c>
    </row>
    <row customHeight="1" ht="11.25">
      <c r="A79" s="373" t="s">
        <v>14</v>
      </c>
      <c r="B79" s="0" t="s">
        <v>2811</v>
      </c>
      <c r="C79" s="0" t="s">
        <v>2812</v>
      </c>
      <c r="D79" s="0" t="s">
        <v>2845</v>
      </c>
      <c r="E79" s="0" t="s">
        <v>2846</v>
      </c>
      <c r="F79" s="0" t="s">
        <v>2682</v>
      </c>
      <c r="G79" s="0" t="s">
        <v>2847</v>
      </c>
    </row>
    <row customHeight="1" ht="11.25">
      <c r="A80" s="373" t="s">
        <v>14</v>
      </c>
      <c r="B80" s="0" t="s">
        <v>2811</v>
      </c>
      <c r="C80" s="0" t="s">
        <v>2812</v>
      </c>
      <c r="D80" s="0" t="s">
        <v>2848</v>
      </c>
      <c r="E80" s="0" t="s">
        <v>2849</v>
      </c>
      <c r="F80" s="0" t="s">
        <v>2682</v>
      </c>
      <c r="G80" s="0" t="s">
        <v>2850</v>
      </c>
    </row>
    <row customHeight="1" ht="11.25">
      <c r="A81" s="373" t="s">
        <v>14</v>
      </c>
      <c r="B81" s="0" t="s">
        <v>2811</v>
      </c>
      <c r="C81" s="0" t="s">
        <v>2812</v>
      </c>
      <c r="D81" s="0" t="s">
        <v>2851</v>
      </c>
      <c r="E81" s="0" t="s">
        <v>2852</v>
      </c>
      <c r="F81" s="0" t="s">
        <v>2682</v>
      </c>
      <c r="G81" s="0" t="s">
        <v>2853</v>
      </c>
    </row>
    <row customHeight="1" ht="11.25">
      <c r="A82" s="373" t="s">
        <v>14</v>
      </c>
      <c r="B82" s="0" t="s">
        <v>2811</v>
      </c>
      <c r="C82" s="0" t="s">
        <v>2812</v>
      </c>
      <c r="D82" s="0" t="s">
        <v>2854</v>
      </c>
      <c r="E82" s="0" t="s">
        <v>2855</v>
      </c>
      <c r="F82" s="0" t="s">
        <v>2682</v>
      </c>
      <c r="G82" s="0" t="s">
        <v>2856</v>
      </c>
    </row>
    <row customHeight="1" ht="11.25">
      <c r="A83" s="373" t="s">
        <v>14</v>
      </c>
      <c r="B83" s="0" t="s">
        <v>2857</v>
      </c>
      <c r="C83" s="0" t="s">
        <v>2858</v>
      </c>
      <c r="D83" s="0" t="s">
        <v>2859</v>
      </c>
      <c r="E83" s="0" t="s">
        <v>2860</v>
      </c>
      <c r="F83" s="0" t="s">
        <v>2676</v>
      </c>
      <c r="G83" s="0" t="s">
        <v>2861</v>
      </c>
    </row>
    <row customHeight="1" ht="11.25">
      <c r="A84" s="373" t="s">
        <v>14</v>
      </c>
      <c r="B84" s="0" t="s">
        <v>2857</v>
      </c>
      <c r="C84" s="0" t="s">
        <v>2858</v>
      </c>
      <c r="D84" s="0" t="s">
        <v>2862</v>
      </c>
      <c r="E84" s="0" t="s">
        <v>2863</v>
      </c>
      <c r="F84" s="0" t="s">
        <v>2676</v>
      </c>
      <c r="G84" s="0" t="s">
        <v>2864</v>
      </c>
    </row>
    <row customHeight="1" ht="11.25">
      <c r="A85" s="373" t="s">
        <v>14</v>
      </c>
      <c r="B85" s="0" t="s">
        <v>2857</v>
      </c>
      <c r="C85" s="0" t="s">
        <v>2858</v>
      </c>
      <c r="D85" s="0" t="s">
        <v>2857</v>
      </c>
      <c r="E85" s="0" t="s">
        <v>2858</v>
      </c>
      <c r="F85" s="0" t="s">
        <v>2673</v>
      </c>
      <c r="G85" s="0" t="s">
        <v>2865</v>
      </c>
    </row>
    <row customHeight="1" ht="11.25">
      <c r="A86" s="373" t="s">
        <v>14</v>
      </c>
      <c r="B86" s="0" t="s">
        <v>2857</v>
      </c>
      <c r="C86" s="0" t="s">
        <v>2858</v>
      </c>
      <c r="D86" s="0" t="s">
        <v>2866</v>
      </c>
      <c r="E86" s="0" t="s">
        <v>2867</v>
      </c>
      <c r="F86" s="0" t="s">
        <v>2682</v>
      </c>
      <c r="G86" s="0" t="s">
        <v>2868</v>
      </c>
    </row>
    <row customHeight="1" ht="11.25">
      <c r="A87" s="373" t="s">
        <v>14</v>
      </c>
      <c r="B87" s="0" t="s">
        <v>2857</v>
      </c>
      <c r="C87" s="0" t="s">
        <v>2858</v>
      </c>
      <c r="D87" s="0" t="s">
        <v>2869</v>
      </c>
      <c r="E87" s="0" t="s">
        <v>2870</v>
      </c>
      <c r="F87" s="0" t="s">
        <v>2682</v>
      </c>
      <c r="G87" s="0" t="s">
        <v>2871</v>
      </c>
    </row>
    <row customHeight="1" ht="11.25">
      <c r="A88" s="373" t="s">
        <v>14</v>
      </c>
      <c r="B88" s="0" t="s">
        <v>2857</v>
      </c>
      <c r="C88" s="0" t="s">
        <v>2858</v>
      </c>
      <c r="D88" s="0" t="s">
        <v>2872</v>
      </c>
      <c r="E88" s="0" t="s">
        <v>2873</v>
      </c>
      <c r="F88" s="0" t="s">
        <v>2682</v>
      </c>
      <c r="G88" s="0" t="s">
        <v>2874</v>
      </c>
    </row>
    <row customHeight="1" ht="11.25">
      <c r="A89" s="373" t="s">
        <v>14</v>
      </c>
      <c r="B89" s="0" t="s">
        <v>2857</v>
      </c>
      <c r="C89" s="0" t="s">
        <v>2858</v>
      </c>
      <c r="D89" s="0" t="s">
        <v>2875</v>
      </c>
      <c r="E89" s="0" t="s">
        <v>2876</v>
      </c>
      <c r="F89" s="0" t="s">
        <v>2682</v>
      </c>
      <c r="G89" s="0" t="s">
        <v>2877</v>
      </c>
    </row>
    <row customHeight="1" ht="11.25">
      <c r="A90" s="373" t="s">
        <v>14</v>
      </c>
      <c r="B90" s="0" t="s">
        <v>2857</v>
      </c>
      <c r="C90" s="0" t="s">
        <v>2858</v>
      </c>
      <c r="D90" s="0" t="s">
        <v>2878</v>
      </c>
      <c r="E90" s="0" t="s">
        <v>2879</v>
      </c>
      <c r="F90" s="0" t="s">
        <v>2682</v>
      </c>
      <c r="G90" s="0" t="s">
        <v>2880</v>
      </c>
    </row>
    <row customHeight="1" ht="11.25">
      <c r="A91" s="373" t="s">
        <v>14</v>
      </c>
      <c r="B91" s="0" t="s">
        <v>2857</v>
      </c>
      <c r="C91" s="0" t="s">
        <v>2858</v>
      </c>
      <c r="D91" s="0" t="s">
        <v>2881</v>
      </c>
      <c r="E91" s="0" t="s">
        <v>2882</v>
      </c>
      <c r="F91" s="0" t="s">
        <v>2682</v>
      </c>
      <c r="G91" s="0" t="s">
        <v>2883</v>
      </c>
    </row>
    <row customHeight="1" ht="11.25">
      <c r="A92" s="373" t="s">
        <v>14</v>
      </c>
      <c r="B92" s="0" t="s">
        <v>2857</v>
      </c>
      <c r="C92" s="0" t="s">
        <v>2858</v>
      </c>
      <c r="D92" s="0" t="s">
        <v>2884</v>
      </c>
      <c r="E92" s="0" t="s">
        <v>2885</v>
      </c>
      <c r="F92" s="0" t="s">
        <v>2682</v>
      </c>
      <c r="G92" s="0" t="s">
        <v>2886</v>
      </c>
    </row>
    <row customHeight="1" ht="11.25">
      <c r="A93" s="373" t="s">
        <v>14</v>
      </c>
      <c r="B93" s="0" t="s">
        <v>2857</v>
      </c>
      <c r="C93" s="0" t="s">
        <v>2858</v>
      </c>
      <c r="D93" s="0" t="s">
        <v>2887</v>
      </c>
      <c r="E93" s="0" t="s">
        <v>2888</v>
      </c>
      <c r="F93" s="0" t="s">
        <v>2682</v>
      </c>
      <c r="G93" s="0" t="s">
        <v>2889</v>
      </c>
    </row>
    <row customHeight="1" ht="11.25">
      <c r="A94" s="373" t="s">
        <v>14</v>
      </c>
      <c r="B94" s="0" t="s">
        <v>2857</v>
      </c>
      <c r="C94" s="0" t="s">
        <v>2858</v>
      </c>
      <c r="D94" s="0" t="s">
        <v>2890</v>
      </c>
      <c r="E94" s="0" t="s">
        <v>2891</v>
      </c>
      <c r="F94" s="0" t="s">
        <v>2682</v>
      </c>
      <c r="G94" s="0" t="s">
        <v>2892</v>
      </c>
    </row>
    <row customHeight="1" ht="11.25">
      <c r="A95" s="373" t="s">
        <v>14</v>
      </c>
      <c r="B95" s="0" t="s">
        <v>2857</v>
      </c>
      <c r="C95" s="0" t="s">
        <v>2858</v>
      </c>
      <c r="D95" s="0" t="s">
        <v>2893</v>
      </c>
      <c r="E95" s="0" t="s">
        <v>2894</v>
      </c>
      <c r="F95" s="0" t="s">
        <v>2682</v>
      </c>
      <c r="G95" s="0" t="s">
        <v>2895</v>
      </c>
    </row>
    <row customHeight="1" ht="11.25">
      <c r="A96" s="373" t="s">
        <v>14</v>
      </c>
      <c r="B96" s="0" t="s">
        <v>2857</v>
      </c>
      <c r="C96" s="0" t="s">
        <v>2858</v>
      </c>
      <c r="D96" s="0" t="s">
        <v>2896</v>
      </c>
      <c r="E96" s="0" t="s">
        <v>2897</v>
      </c>
      <c r="F96" s="0" t="s">
        <v>2682</v>
      </c>
      <c r="G96" s="0" t="s">
        <v>2898</v>
      </c>
    </row>
    <row customHeight="1" ht="11.25">
      <c r="A97" s="373" t="s">
        <v>14</v>
      </c>
      <c r="B97" s="0" t="s">
        <v>2857</v>
      </c>
      <c r="C97" s="0" t="s">
        <v>2858</v>
      </c>
      <c r="D97" s="0" t="s">
        <v>2899</v>
      </c>
      <c r="E97" s="0" t="s">
        <v>2900</v>
      </c>
      <c r="F97" s="0" t="s">
        <v>2682</v>
      </c>
      <c r="G97" s="0" t="s">
        <v>2901</v>
      </c>
    </row>
    <row customHeight="1" ht="11.25">
      <c r="A98" s="373" t="s">
        <v>14</v>
      </c>
      <c r="B98" s="0" t="s">
        <v>2857</v>
      </c>
      <c r="C98" s="0" t="s">
        <v>2858</v>
      </c>
      <c r="D98" s="0" t="s">
        <v>2902</v>
      </c>
      <c r="E98" s="0" t="s">
        <v>2903</v>
      </c>
      <c r="F98" s="0" t="s">
        <v>2682</v>
      </c>
      <c r="G98" s="0" t="s">
        <v>2904</v>
      </c>
    </row>
    <row customHeight="1" ht="11.25">
      <c r="A99" s="373" t="s">
        <v>14</v>
      </c>
      <c r="B99" s="0" t="s">
        <v>2857</v>
      </c>
      <c r="C99" s="0" t="s">
        <v>2858</v>
      </c>
      <c r="D99" s="0" t="s">
        <v>2905</v>
      </c>
      <c r="E99" s="0" t="s">
        <v>2906</v>
      </c>
      <c r="F99" s="0" t="s">
        <v>2682</v>
      </c>
      <c r="G99" s="0" t="s">
        <v>2907</v>
      </c>
    </row>
    <row customHeight="1" ht="11.25">
      <c r="A100" s="373" t="s">
        <v>14</v>
      </c>
      <c r="B100" s="0" t="s">
        <v>2857</v>
      </c>
      <c r="C100" s="0" t="s">
        <v>2858</v>
      </c>
      <c r="D100" s="0" t="s">
        <v>2908</v>
      </c>
      <c r="E100" s="0" t="s">
        <v>2909</v>
      </c>
      <c r="F100" s="0" t="s">
        <v>2682</v>
      </c>
      <c r="G100" s="0" t="s">
        <v>2910</v>
      </c>
    </row>
    <row customHeight="1" ht="11.25">
      <c r="A101" s="373" t="s">
        <v>14</v>
      </c>
      <c r="B101" s="0" t="s">
        <v>2857</v>
      </c>
      <c r="C101" s="0" t="s">
        <v>2858</v>
      </c>
      <c r="D101" s="0" t="s">
        <v>2911</v>
      </c>
      <c r="E101" s="0" t="s">
        <v>2912</v>
      </c>
      <c r="F101" s="0" t="s">
        <v>2682</v>
      </c>
      <c r="G101" s="0" t="s">
        <v>2913</v>
      </c>
    </row>
    <row customHeight="1" ht="11.25">
      <c r="A102" s="373" t="s">
        <v>14</v>
      </c>
      <c r="B102" s="0" t="s">
        <v>2857</v>
      </c>
      <c r="C102" s="0" t="s">
        <v>2858</v>
      </c>
      <c r="D102" s="0" t="s">
        <v>2914</v>
      </c>
      <c r="E102" s="0" t="s">
        <v>2915</v>
      </c>
      <c r="F102" s="0" t="s">
        <v>2682</v>
      </c>
      <c r="G102" s="0" t="s">
        <v>2916</v>
      </c>
    </row>
    <row customHeight="1" ht="11.25">
      <c r="A103" s="373" t="s">
        <v>14</v>
      </c>
      <c r="B103" s="0" t="s">
        <v>2857</v>
      </c>
      <c r="C103" s="0" t="s">
        <v>2858</v>
      </c>
      <c r="D103" s="0" t="s">
        <v>2917</v>
      </c>
      <c r="E103" s="0" t="s">
        <v>2918</v>
      </c>
      <c r="F103" s="0" t="s">
        <v>2682</v>
      </c>
      <c r="G103" s="0" t="s">
        <v>2919</v>
      </c>
    </row>
    <row customHeight="1" ht="11.25">
      <c r="A104" s="373" t="s">
        <v>14</v>
      </c>
      <c r="B104" s="0" t="s">
        <v>2920</v>
      </c>
      <c r="C104" s="0" t="s">
        <v>2921</v>
      </c>
      <c r="D104" s="0" t="s">
        <v>2922</v>
      </c>
      <c r="E104" s="0" t="s">
        <v>2923</v>
      </c>
      <c r="F104" s="0" t="s">
        <v>2924</v>
      </c>
      <c r="G104" s="0" t="s">
        <v>2925</v>
      </c>
    </row>
    <row customHeight="1" ht="11.25">
      <c r="A105" s="373" t="s">
        <v>14</v>
      </c>
      <c r="B105" s="0" t="s">
        <v>2920</v>
      </c>
      <c r="C105" s="0" t="s">
        <v>2921</v>
      </c>
      <c r="D105" s="0" t="s">
        <v>2920</v>
      </c>
      <c r="E105" s="0" t="s">
        <v>2921</v>
      </c>
      <c r="F105" s="0" t="s">
        <v>2673</v>
      </c>
      <c r="G105" s="0" t="s">
        <v>2926</v>
      </c>
    </row>
    <row customHeight="1" ht="11.25">
      <c r="A106" s="373" t="s">
        <v>14</v>
      </c>
      <c r="B106" s="0" t="s">
        <v>2920</v>
      </c>
      <c r="C106" s="0" t="s">
        <v>2921</v>
      </c>
      <c r="D106" s="0" t="s">
        <v>2685</v>
      </c>
      <c r="E106" s="0" t="s">
        <v>2927</v>
      </c>
      <c r="F106" s="0" t="s">
        <v>2682</v>
      </c>
      <c r="G106" s="0" t="s">
        <v>2928</v>
      </c>
    </row>
    <row customHeight="1" ht="11.25">
      <c r="A107" s="373" t="s">
        <v>14</v>
      </c>
      <c r="B107" s="0" t="s">
        <v>2920</v>
      </c>
      <c r="C107" s="0" t="s">
        <v>2921</v>
      </c>
      <c r="D107" s="0" t="s">
        <v>2929</v>
      </c>
      <c r="E107" s="0" t="s">
        <v>2930</v>
      </c>
      <c r="F107" s="0" t="s">
        <v>2682</v>
      </c>
      <c r="G107" s="0" t="s">
        <v>2931</v>
      </c>
    </row>
    <row customHeight="1" ht="11.25">
      <c r="A108" s="373" t="s">
        <v>14</v>
      </c>
      <c r="B108" s="0" t="s">
        <v>2920</v>
      </c>
      <c r="C108" s="0" t="s">
        <v>2921</v>
      </c>
      <c r="D108" s="0" t="s">
        <v>2932</v>
      </c>
      <c r="E108" s="0" t="s">
        <v>2933</v>
      </c>
      <c r="F108" s="0" t="s">
        <v>2682</v>
      </c>
      <c r="G108" s="0" t="s">
        <v>2934</v>
      </c>
    </row>
    <row customHeight="1" ht="11.25">
      <c r="A109" s="373" t="s">
        <v>14</v>
      </c>
      <c r="B109" s="0" t="s">
        <v>2920</v>
      </c>
      <c r="C109" s="0" t="s">
        <v>2921</v>
      </c>
      <c r="D109" s="0" t="s">
        <v>2935</v>
      </c>
      <c r="E109" s="0" t="s">
        <v>2936</v>
      </c>
      <c r="F109" s="0" t="s">
        <v>2682</v>
      </c>
      <c r="G109" s="0" t="s">
        <v>2937</v>
      </c>
    </row>
    <row customHeight="1" ht="11.25">
      <c r="A110" s="373" t="s">
        <v>14</v>
      </c>
      <c r="B110" s="0" t="s">
        <v>2920</v>
      </c>
      <c r="C110" s="0" t="s">
        <v>2921</v>
      </c>
      <c r="D110" s="0" t="s">
        <v>2938</v>
      </c>
      <c r="E110" s="0" t="s">
        <v>2939</v>
      </c>
      <c r="F110" s="0" t="s">
        <v>2682</v>
      </c>
      <c r="G110" s="0" t="s">
        <v>2940</v>
      </c>
    </row>
    <row customHeight="1" ht="11.25">
      <c r="A111" s="373" t="s">
        <v>14</v>
      </c>
      <c r="B111" s="0" t="s">
        <v>2920</v>
      </c>
      <c r="C111" s="0" t="s">
        <v>2921</v>
      </c>
      <c r="D111" s="0" t="s">
        <v>2941</v>
      </c>
      <c r="E111" s="0" t="s">
        <v>2942</v>
      </c>
      <c r="F111" s="0" t="s">
        <v>2682</v>
      </c>
      <c r="G111" s="0" t="s">
        <v>2943</v>
      </c>
    </row>
    <row customHeight="1" ht="11.25">
      <c r="A112" s="373" t="s">
        <v>14</v>
      </c>
      <c r="B112" s="0" t="s">
        <v>2920</v>
      </c>
      <c r="C112" s="0" t="s">
        <v>2921</v>
      </c>
      <c r="D112" s="0" t="s">
        <v>2944</v>
      </c>
      <c r="E112" s="0" t="s">
        <v>2945</v>
      </c>
      <c r="F112" s="0" t="s">
        <v>2682</v>
      </c>
      <c r="G112" s="0" t="s">
        <v>2946</v>
      </c>
    </row>
    <row customHeight="1" ht="11.25">
      <c r="A113" s="373" t="s">
        <v>14</v>
      </c>
      <c r="B113" s="0" t="s">
        <v>2920</v>
      </c>
      <c r="C113" s="0" t="s">
        <v>2921</v>
      </c>
      <c r="D113" s="0" t="s">
        <v>2947</v>
      </c>
      <c r="E113" s="0" t="s">
        <v>2948</v>
      </c>
      <c r="F113" s="0" t="s">
        <v>2682</v>
      </c>
      <c r="G113" s="0" t="s">
        <v>2949</v>
      </c>
    </row>
    <row customHeight="1" ht="11.25">
      <c r="A114" s="373" t="s">
        <v>14</v>
      </c>
      <c r="B114" s="0" t="s">
        <v>2920</v>
      </c>
      <c r="C114" s="0" t="s">
        <v>2921</v>
      </c>
      <c r="D114" s="0" t="s">
        <v>2950</v>
      </c>
      <c r="E114" s="0" t="s">
        <v>2951</v>
      </c>
      <c r="F114" s="0" t="s">
        <v>2682</v>
      </c>
      <c r="G114" s="0" t="s">
        <v>2952</v>
      </c>
    </row>
    <row customHeight="1" ht="11.25">
      <c r="A115" s="373" t="s">
        <v>14</v>
      </c>
      <c r="B115" s="0" t="s">
        <v>2920</v>
      </c>
      <c r="C115" s="0" t="s">
        <v>2921</v>
      </c>
      <c r="D115" s="0" t="s">
        <v>2953</v>
      </c>
      <c r="E115" s="0" t="s">
        <v>2954</v>
      </c>
      <c r="F115" s="0" t="s">
        <v>2682</v>
      </c>
      <c r="G115" s="0" t="s">
        <v>2955</v>
      </c>
    </row>
    <row customHeight="1" ht="11.25">
      <c r="A116" s="373" t="s">
        <v>14</v>
      </c>
      <c r="B116" s="0" t="s">
        <v>2920</v>
      </c>
      <c r="C116" s="0" t="s">
        <v>2921</v>
      </c>
      <c r="D116" s="0" t="s">
        <v>2956</v>
      </c>
      <c r="E116" s="0" t="s">
        <v>2957</v>
      </c>
      <c r="F116" s="0" t="s">
        <v>2682</v>
      </c>
      <c r="G116" s="0" t="s">
        <v>2958</v>
      </c>
    </row>
    <row customHeight="1" ht="11.25">
      <c r="A117" s="373" t="s">
        <v>14</v>
      </c>
      <c r="B117" s="0" t="s">
        <v>2920</v>
      </c>
      <c r="C117" s="0" t="s">
        <v>2921</v>
      </c>
      <c r="D117" s="0" t="s">
        <v>2959</v>
      </c>
      <c r="E117" s="0" t="s">
        <v>2960</v>
      </c>
      <c r="F117" s="0" t="s">
        <v>2682</v>
      </c>
      <c r="G117" s="0" t="s">
        <v>2961</v>
      </c>
    </row>
    <row customHeight="1" ht="11.25">
      <c r="A118" s="373" t="s">
        <v>14</v>
      </c>
      <c r="B118" s="0" t="s">
        <v>2920</v>
      </c>
      <c r="C118" s="0" t="s">
        <v>2921</v>
      </c>
      <c r="D118" s="0" t="s">
        <v>2962</v>
      </c>
      <c r="E118" s="0" t="s">
        <v>2963</v>
      </c>
      <c r="F118" s="0" t="s">
        <v>2682</v>
      </c>
      <c r="G118" s="0" t="s">
        <v>2964</v>
      </c>
    </row>
    <row customHeight="1" ht="11.25">
      <c r="A119" s="373" t="s">
        <v>14</v>
      </c>
      <c r="B119" s="0" t="s">
        <v>2920</v>
      </c>
      <c r="C119" s="0" t="s">
        <v>2921</v>
      </c>
      <c r="D119" s="0" t="s">
        <v>2965</v>
      </c>
      <c r="E119" s="0" t="s">
        <v>2966</v>
      </c>
      <c r="F119" s="0" t="s">
        <v>2682</v>
      </c>
      <c r="G119" s="0" t="s">
        <v>2967</v>
      </c>
    </row>
    <row customHeight="1" ht="11.25">
      <c r="A120" s="373" t="s">
        <v>14</v>
      </c>
      <c r="B120" s="0" t="s">
        <v>2920</v>
      </c>
      <c r="C120" s="0" t="s">
        <v>2921</v>
      </c>
      <c r="D120" s="0" t="s">
        <v>2968</v>
      </c>
      <c r="E120" s="0" t="s">
        <v>2969</v>
      </c>
      <c r="F120" s="0" t="s">
        <v>2682</v>
      </c>
      <c r="G120" s="0" t="s">
        <v>2970</v>
      </c>
    </row>
    <row customHeight="1" ht="11.25">
      <c r="A121" s="373" t="s">
        <v>14</v>
      </c>
      <c r="B121" s="0" t="s">
        <v>2920</v>
      </c>
      <c r="C121" s="0" t="s">
        <v>2921</v>
      </c>
      <c r="D121" s="0" t="s">
        <v>2971</v>
      </c>
      <c r="E121" s="0" t="s">
        <v>2972</v>
      </c>
      <c r="F121" s="0" t="s">
        <v>2682</v>
      </c>
      <c r="G121" s="0" t="s">
        <v>2973</v>
      </c>
    </row>
    <row customHeight="1" ht="11.25">
      <c r="A122" s="373" t="s">
        <v>14</v>
      </c>
      <c r="B122" s="0" t="s">
        <v>2920</v>
      </c>
      <c r="C122" s="0" t="s">
        <v>2921</v>
      </c>
      <c r="D122" s="0" t="s">
        <v>2974</v>
      </c>
      <c r="E122" s="0" t="s">
        <v>2975</v>
      </c>
      <c r="F122" s="0" t="s">
        <v>2682</v>
      </c>
      <c r="G122" s="0" t="s">
        <v>2976</v>
      </c>
    </row>
    <row customHeight="1" ht="11.25">
      <c r="A123" s="373" t="s">
        <v>14</v>
      </c>
      <c r="B123" s="0" t="s">
        <v>2920</v>
      </c>
      <c r="C123" s="0" t="s">
        <v>2921</v>
      </c>
      <c r="D123" s="0" t="s">
        <v>2977</v>
      </c>
      <c r="E123" s="0" t="s">
        <v>2978</v>
      </c>
      <c r="F123" s="0" t="s">
        <v>2682</v>
      </c>
      <c r="G123" s="0" t="s">
        <v>2979</v>
      </c>
    </row>
    <row customHeight="1" ht="11.25">
      <c r="A124" s="373" t="s">
        <v>14</v>
      </c>
      <c r="B124" s="0" t="s">
        <v>2920</v>
      </c>
      <c r="C124" s="0" t="s">
        <v>2921</v>
      </c>
      <c r="D124" s="0" t="s">
        <v>2980</v>
      </c>
      <c r="E124" s="0" t="s">
        <v>2981</v>
      </c>
      <c r="F124" s="0" t="s">
        <v>2682</v>
      </c>
      <c r="G124" s="0" t="s">
        <v>2982</v>
      </c>
    </row>
    <row customHeight="1" ht="11.25">
      <c r="A125" s="373" t="s">
        <v>14</v>
      </c>
      <c r="B125" s="0" t="s">
        <v>2920</v>
      </c>
      <c r="C125" s="0" t="s">
        <v>2921</v>
      </c>
      <c r="D125" s="0" t="s">
        <v>2983</v>
      </c>
      <c r="E125" s="0" t="s">
        <v>2984</v>
      </c>
      <c r="F125" s="0" t="s">
        <v>2682</v>
      </c>
      <c r="G125" s="0" t="s">
        <v>2985</v>
      </c>
    </row>
    <row customHeight="1" ht="11.25">
      <c r="A126" s="373" t="s">
        <v>14</v>
      </c>
      <c r="B126" s="0" t="s">
        <v>2920</v>
      </c>
      <c r="C126" s="0" t="s">
        <v>2921</v>
      </c>
      <c r="D126" s="0" t="s">
        <v>2986</v>
      </c>
      <c r="E126" s="0" t="s">
        <v>2987</v>
      </c>
      <c r="F126" s="0" t="s">
        <v>2682</v>
      </c>
      <c r="G126" s="0" t="s">
        <v>2988</v>
      </c>
    </row>
    <row customHeight="1" ht="11.25">
      <c r="A127" s="373" t="s">
        <v>14</v>
      </c>
      <c r="B127" s="0" t="s">
        <v>2920</v>
      </c>
      <c r="C127" s="0" t="s">
        <v>2921</v>
      </c>
      <c r="D127" s="0" t="s">
        <v>2989</v>
      </c>
      <c r="E127" s="0" t="s">
        <v>2990</v>
      </c>
      <c r="F127" s="0" t="s">
        <v>2682</v>
      </c>
      <c r="G127" s="0" t="s">
        <v>2991</v>
      </c>
    </row>
    <row customHeight="1" ht="11.25">
      <c r="A128" s="373" t="s">
        <v>14</v>
      </c>
      <c r="B128" s="0" t="s">
        <v>2920</v>
      </c>
      <c r="C128" s="0" t="s">
        <v>2921</v>
      </c>
      <c r="D128" s="0" t="s">
        <v>2992</v>
      </c>
      <c r="E128" s="0" t="s">
        <v>2993</v>
      </c>
      <c r="F128" s="0" t="s">
        <v>2682</v>
      </c>
      <c r="G128" s="0" t="s">
        <v>2994</v>
      </c>
    </row>
    <row customHeight="1" ht="11.25">
      <c r="A129" s="373" t="s">
        <v>14</v>
      </c>
      <c r="B129" s="0" t="s">
        <v>2995</v>
      </c>
      <c r="C129" s="0" t="s">
        <v>2996</v>
      </c>
      <c r="D129" s="0" t="s">
        <v>2995</v>
      </c>
      <c r="E129" s="0" t="s">
        <v>2996</v>
      </c>
      <c r="F129" s="0" t="s">
        <v>2673</v>
      </c>
      <c r="G129" s="0" t="s">
        <v>2997</v>
      </c>
    </row>
    <row customHeight="1" ht="11.25">
      <c r="A130" s="373" t="s">
        <v>14</v>
      </c>
      <c r="B130" s="0" t="s">
        <v>2995</v>
      </c>
      <c r="C130" s="0" t="s">
        <v>2996</v>
      </c>
      <c r="D130" s="0" t="s">
        <v>2998</v>
      </c>
      <c r="E130" s="0" t="s">
        <v>2999</v>
      </c>
      <c r="F130" s="0" t="s">
        <v>2682</v>
      </c>
      <c r="G130" s="0" t="s">
        <v>3000</v>
      </c>
    </row>
    <row customHeight="1" ht="11.25">
      <c r="A131" s="373" t="s">
        <v>14</v>
      </c>
      <c r="B131" s="0" t="s">
        <v>2995</v>
      </c>
      <c r="C131" s="0" t="s">
        <v>2996</v>
      </c>
      <c r="D131" s="0" t="s">
        <v>3001</v>
      </c>
      <c r="E131" s="0" t="s">
        <v>3002</v>
      </c>
      <c r="F131" s="0" t="s">
        <v>2682</v>
      </c>
      <c r="G131" s="0" t="s">
        <v>3003</v>
      </c>
    </row>
    <row customHeight="1" ht="11.25">
      <c r="A132" s="373" t="s">
        <v>14</v>
      </c>
      <c r="B132" s="0" t="s">
        <v>2995</v>
      </c>
      <c r="C132" s="0" t="s">
        <v>2996</v>
      </c>
      <c r="D132" s="0" t="s">
        <v>3004</v>
      </c>
      <c r="E132" s="0" t="s">
        <v>3005</v>
      </c>
      <c r="F132" s="0" t="s">
        <v>2682</v>
      </c>
      <c r="G132" s="0" t="s">
        <v>3006</v>
      </c>
    </row>
    <row customHeight="1" ht="11.25">
      <c r="A133" s="373" t="s">
        <v>14</v>
      </c>
      <c r="B133" s="0" t="s">
        <v>2995</v>
      </c>
      <c r="C133" s="0" t="s">
        <v>2996</v>
      </c>
      <c r="D133" s="0" t="s">
        <v>3007</v>
      </c>
      <c r="E133" s="0" t="s">
        <v>3008</v>
      </c>
      <c r="F133" s="0" t="s">
        <v>2682</v>
      </c>
      <c r="G133" s="0" t="s">
        <v>3009</v>
      </c>
    </row>
    <row customHeight="1" ht="11.25">
      <c r="A134" s="373" t="s">
        <v>14</v>
      </c>
      <c r="B134" s="0" t="s">
        <v>2995</v>
      </c>
      <c r="C134" s="0" t="s">
        <v>2996</v>
      </c>
      <c r="D134" s="0" t="s">
        <v>3010</v>
      </c>
      <c r="E134" s="0" t="s">
        <v>3011</v>
      </c>
      <c r="F134" s="0" t="s">
        <v>2682</v>
      </c>
      <c r="G134" s="0" t="s">
        <v>3012</v>
      </c>
    </row>
    <row customHeight="1" ht="11.25">
      <c r="A135" s="373" t="s">
        <v>14</v>
      </c>
      <c r="B135" s="0" t="s">
        <v>2995</v>
      </c>
      <c r="C135" s="0" t="s">
        <v>2996</v>
      </c>
      <c r="D135" s="0" t="s">
        <v>3013</v>
      </c>
      <c r="E135" s="0" t="s">
        <v>3014</v>
      </c>
      <c r="F135" s="0" t="s">
        <v>2682</v>
      </c>
      <c r="G135" s="0" t="s">
        <v>3015</v>
      </c>
    </row>
    <row customHeight="1" ht="11.25">
      <c r="A136" s="373" t="s">
        <v>14</v>
      </c>
      <c r="B136" s="0" t="s">
        <v>98</v>
      </c>
      <c r="C136" s="0" t="s">
        <v>3016</v>
      </c>
      <c r="D136" s="0" t="s">
        <v>3017</v>
      </c>
      <c r="E136" s="0" t="s">
        <v>3018</v>
      </c>
      <c r="F136" s="0" t="s">
        <v>2924</v>
      </c>
      <c r="G136" s="0" t="s">
        <v>3019</v>
      </c>
    </row>
    <row customHeight="1" ht="11.25">
      <c r="A137" s="373" t="s">
        <v>14</v>
      </c>
      <c r="B137" s="0" t="s">
        <v>98</v>
      </c>
      <c r="C137" s="0" t="s">
        <v>3016</v>
      </c>
      <c r="D137" s="0" t="s">
        <v>99</v>
      </c>
      <c r="E137" s="0" t="s">
        <v>100</v>
      </c>
      <c r="F137" s="0" t="s">
        <v>2676</v>
      </c>
      <c r="G137" s="0" t="s">
        <v>97</v>
      </c>
    </row>
    <row customHeight="1" ht="11.25">
      <c r="A138" s="373" t="s">
        <v>14</v>
      </c>
      <c r="B138" s="0" t="s">
        <v>98</v>
      </c>
      <c r="C138" s="0" t="s">
        <v>3016</v>
      </c>
      <c r="D138" s="0" t="s">
        <v>3020</v>
      </c>
      <c r="E138" s="0" t="s">
        <v>3021</v>
      </c>
      <c r="F138" s="0" t="s">
        <v>2676</v>
      </c>
      <c r="G138" s="0" t="s">
        <v>3022</v>
      </c>
    </row>
    <row customHeight="1" ht="11.25">
      <c r="A139" s="373" t="s">
        <v>14</v>
      </c>
      <c r="B139" s="0" t="s">
        <v>98</v>
      </c>
      <c r="C139" s="0" t="s">
        <v>3016</v>
      </c>
      <c r="D139" s="0" t="s">
        <v>98</v>
      </c>
      <c r="E139" s="0" t="s">
        <v>3016</v>
      </c>
      <c r="F139" s="0" t="s">
        <v>2673</v>
      </c>
      <c r="G139" s="0" t="s">
        <v>3023</v>
      </c>
    </row>
    <row customHeight="1" ht="11.25">
      <c r="A140" s="373" t="s">
        <v>14</v>
      </c>
      <c r="B140" s="0" t="s">
        <v>98</v>
      </c>
      <c r="C140" s="0" t="s">
        <v>3016</v>
      </c>
      <c r="D140" s="0" t="s">
        <v>3024</v>
      </c>
      <c r="E140" s="0" t="s">
        <v>3025</v>
      </c>
      <c r="F140" s="0" t="s">
        <v>2682</v>
      </c>
      <c r="G140" s="0" t="s">
        <v>3026</v>
      </c>
    </row>
    <row customHeight="1" ht="11.25">
      <c r="A141" s="373" t="s">
        <v>14</v>
      </c>
      <c r="B141" s="0" t="s">
        <v>98</v>
      </c>
      <c r="C141" s="0" t="s">
        <v>3016</v>
      </c>
      <c r="D141" s="0" t="s">
        <v>3027</v>
      </c>
      <c r="E141" s="0" t="s">
        <v>3028</v>
      </c>
      <c r="F141" s="0" t="s">
        <v>2682</v>
      </c>
      <c r="G141" s="0" t="s">
        <v>3029</v>
      </c>
    </row>
    <row customHeight="1" ht="11.25">
      <c r="A142" s="373" t="s">
        <v>14</v>
      </c>
      <c r="B142" s="0" t="s">
        <v>98</v>
      </c>
      <c r="C142" s="0" t="s">
        <v>3016</v>
      </c>
      <c r="D142" s="0" t="s">
        <v>3030</v>
      </c>
      <c r="E142" s="0" t="s">
        <v>3031</v>
      </c>
      <c r="F142" s="0" t="s">
        <v>2682</v>
      </c>
      <c r="G142" s="0" t="s">
        <v>3032</v>
      </c>
    </row>
    <row customHeight="1" ht="11.25">
      <c r="A143" s="373" t="s">
        <v>14</v>
      </c>
      <c r="B143" s="0" t="s">
        <v>98</v>
      </c>
      <c r="C143" s="0" t="s">
        <v>3016</v>
      </c>
      <c r="D143" s="0" t="s">
        <v>3033</v>
      </c>
      <c r="E143" s="0" t="s">
        <v>3034</v>
      </c>
      <c r="F143" s="0" t="s">
        <v>2682</v>
      </c>
      <c r="G143" s="0" t="s">
        <v>3035</v>
      </c>
    </row>
    <row customHeight="1" ht="11.25">
      <c r="A144" s="373" t="s">
        <v>14</v>
      </c>
      <c r="B144" s="0" t="s">
        <v>98</v>
      </c>
      <c r="C144" s="0" t="s">
        <v>3016</v>
      </c>
      <c r="D144" s="0" t="s">
        <v>3036</v>
      </c>
      <c r="E144" s="0" t="s">
        <v>3037</v>
      </c>
      <c r="F144" s="0" t="s">
        <v>2682</v>
      </c>
      <c r="G144" s="0" t="s">
        <v>3038</v>
      </c>
    </row>
    <row customHeight="1" ht="11.25">
      <c r="A145" s="373" t="s">
        <v>14</v>
      </c>
      <c r="B145" s="0" t="s">
        <v>98</v>
      </c>
      <c r="C145" s="0" t="s">
        <v>3016</v>
      </c>
      <c r="D145" s="0" t="s">
        <v>3039</v>
      </c>
      <c r="E145" s="0" t="s">
        <v>3040</v>
      </c>
      <c r="F145" s="0" t="s">
        <v>2682</v>
      </c>
      <c r="G145" s="0" t="s">
        <v>3041</v>
      </c>
    </row>
    <row customHeight="1" ht="11.25">
      <c r="A146" s="373" t="s">
        <v>14</v>
      </c>
      <c r="B146" s="0" t="s">
        <v>98</v>
      </c>
      <c r="C146" s="0" t="s">
        <v>3016</v>
      </c>
      <c r="D146" s="0" t="s">
        <v>3042</v>
      </c>
      <c r="E146" s="0" t="s">
        <v>3043</v>
      </c>
      <c r="F146" s="0" t="s">
        <v>2682</v>
      </c>
      <c r="G146" s="0" t="s">
        <v>3044</v>
      </c>
    </row>
    <row customHeight="1" ht="11.25">
      <c r="A147" s="373" t="s">
        <v>14</v>
      </c>
      <c r="B147" s="0" t="s">
        <v>98</v>
      </c>
      <c r="C147" s="0" t="s">
        <v>3016</v>
      </c>
      <c r="D147" s="0" t="s">
        <v>3045</v>
      </c>
      <c r="E147" s="0" t="s">
        <v>3046</v>
      </c>
      <c r="F147" s="0" t="s">
        <v>2682</v>
      </c>
      <c r="G147" s="0" t="s">
        <v>3047</v>
      </c>
    </row>
    <row customHeight="1" ht="11.25">
      <c r="A148" s="373" t="s">
        <v>14</v>
      </c>
      <c r="B148" s="0" t="s">
        <v>98</v>
      </c>
      <c r="C148" s="0" t="s">
        <v>3016</v>
      </c>
      <c r="D148" s="0" t="s">
        <v>3048</v>
      </c>
      <c r="E148" s="0" t="s">
        <v>3049</v>
      </c>
      <c r="F148" s="0" t="s">
        <v>2682</v>
      </c>
      <c r="G148" s="0" t="s">
        <v>3050</v>
      </c>
    </row>
    <row customHeight="1" ht="11.25">
      <c r="A149" s="373" t="s">
        <v>14</v>
      </c>
      <c r="B149" s="0" t="s">
        <v>98</v>
      </c>
      <c r="C149" s="0" t="s">
        <v>3016</v>
      </c>
      <c r="D149" s="0" t="s">
        <v>3051</v>
      </c>
      <c r="E149" s="0" t="s">
        <v>3052</v>
      </c>
      <c r="F149" s="0" t="s">
        <v>2682</v>
      </c>
      <c r="G149" s="0" t="s">
        <v>3053</v>
      </c>
    </row>
    <row customHeight="1" ht="11.25">
      <c r="A150" s="373" t="s">
        <v>14</v>
      </c>
      <c r="B150" s="0" t="s">
        <v>98</v>
      </c>
      <c r="C150" s="0" t="s">
        <v>3016</v>
      </c>
      <c r="D150" s="0" t="s">
        <v>3054</v>
      </c>
      <c r="E150" s="0" t="s">
        <v>3055</v>
      </c>
      <c r="F150" s="0" t="s">
        <v>2682</v>
      </c>
      <c r="G150" s="0" t="s">
        <v>3056</v>
      </c>
    </row>
    <row customHeight="1" ht="11.25">
      <c r="A151" s="373" t="s">
        <v>14</v>
      </c>
      <c r="B151" s="0" t="s">
        <v>98</v>
      </c>
      <c r="C151" s="0" t="s">
        <v>3016</v>
      </c>
      <c r="D151" s="0" t="s">
        <v>3057</v>
      </c>
      <c r="E151" s="0" t="s">
        <v>3058</v>
      </c>
      <c r="F151" s="0" t="s">
        <v>2682</v>
      </c>
      <c r="G151" s="0" t="s">
        <v>3059</v>
      </c>
    </row>
    <row customHeight="1" ht="11.25">
      <c r="A152" s="373" t="s">
        <v>14</v>
      </c>
      <c r="B152" s="0" t="s">
        <v>98</v>
      </c>
      <c r="C152" s="0" t="s">
        <v>3016</v>
      </c>
      <c r="D152" s="0" t="s">
        <v>3060</v>
      </c>
      <c r="E152" s="0" t="s">
        <v>3061</v>
      </c>
      <c r="F152" s="0" t="s">
        <v>2682</v>
      </c>
      <c r="G152" s="0" t="s">
        <v>3062</v>
      </c>
    </row>
    <row customHeight="1" ht="11.25">
      <c r="A153" s="373" t="s">
        <v>14</v>
      </c>
      <c r="B153" s="0" t="s">
        <v>98</v>
      </c>
      <c r="C153" s="0" t="s">
        <v>3016</v>
      </c>
      <c r="D153" s="0" t="s">
        <v>3063</v>
      </c>
      <c r="E153" s="0" t="s">
        <v>3064</v>
      </c>
      <c r="F153" s="0" t="s">
        <v>2682</v>
      </c>
      <c r="G153" s="0" t="s">
        <v>3065</v>
      </c>
    </row>
    <row customHeight="1" ht="11.25">
      <c r="A154" s="373" t="s">
        <v>14</v>
      </c>
      <c r="B154" s="0" t="s">
        <v>98</v>
      </c>
      <c r="C154" s="0" t="s">
        <v>3016</v>
      </c>
      <c r="D154" s="0" t="s">
        <v>3066</v>
      </c>
      <c r="E154" s="0" t="s">
        <v>3067</v>
      </c>
      <c r="F154" s="0" t="s">
        <v>2682</v>
      </c>
      <c r="G154" s="0" t="s">
        <v>3068</v>
      </c>
    </row>
    <row customHeight="1" ht="11.25">
      <c r="A155" s="373" t="s">
        <v>14</v>
      </c>
      <c r="B155" s="0" t="s">
        <v>98</v>
      </c>
      <c r="C155" s="0" t="s">
        <v>3016</v>
      </c>
      <c r="D155" s="0" t="s">
        <v>3069</v>
      </c>
      <c r="E155" s="0" t="s">
        <v>3070</v>
      </c>
      <c r="F155" s="0" t="s">
        <v>2682</v>
      </c>
      <c r="G155" s="0" t="s">
        <v>3071</v>
      </c>
    </row>
    <row customHeight="1" ht="11.25">
      <c r="A156" s="373" t="s">
        <v>14</v>
      </c>
      <c r="B156" s="0" t="s">
        <v>3072</v>
      </c>
      <c r="C156" s="0" t="s">
        <v>3073</v>
      </c>
      <c r="D156" s="0" t="s">
        <v>3072</v>
      </c>
      <c r="E156" s="0" t="s">
        <v>3073</v>
      </c>
      <c r="F156" s="0" t="s">
        <v>2673</v>
      </c>
      <c r="G156" s="0" t="s">
        <v>3074</v>
      </c>
    </row>
    <row customHeight="1" ht="11.25">
      <c r="A157" s="373" t="s">
        <v>14</v>
      </c>
      <c r="B157" s="0" t="s">
        <v>3072</v>
      </c>
      <c r="C157" s="0" t="s">
        <v>3073</v>
      </c>
      <c r="D157" s="0" t="s">
        <v>3075</v>
      </c>
      <c r="E157" s="0" t="s">
        <v>3076</v>
      </c>
      <c r="F157" s="0" t="s">
        <v>2682</v>
      </c>
      <c r="G157" s="0" t="s">
        <v>3077</v>
      </c>
    </row>
    <row customHeight="1" ht="11.25">
      <c r="A158" s="373" t="s">
        <v>14</v>
      </c>
      <c r="B158" s="0" t="s">
        <v>3072</v>
      </c>
      <c r="C158" s="0" t="s">
        <v>3073</v>
      </c>
      <c r="D158" s="0" t="s">
        <v>3078</v>
      </c>
      <c r="E158" s="0" t="s">
        <v>3079</v>
      </c>
      <c r="F158" s="0" t="s">
        <v>2682</v>
      </c>
      <c r="G158" s="0" t="s">
        <v>3080</v>
      </c>
    </row>
    <row customHeight="1" ht="11.25">
      <c r="A159" s="373" t="s">
        <v>14</v>
      </c>
      <c r="B159" s="0" t="s">
        <v>3072</v>
      </c>
      <c r="C159" s="0" t="s">
        <v>3073</v>
      </c>
      <c r="D159" s="0" t="s">
        <v>3081</v>
      </c>
      <c r="E159" s="0" t="s">
        <v>3082</v>
      </c>
      <c r="F159" s="0" t="s">
        <v>2682</v>
      </c>
      <c r="G159" s="0" t="s">
        <v>3083</v>
      </c>
    </row>
    <row customHeight="1" ht="11.25">
      <c r="A160" s="373" t="s">
        <v>14</v>
      </c>
      <c r="B160" s="0" t="s">
        <v>3072</v>
      </c>
      <c r="C160" s="0" t="s">
        <v>3073</v>
      </c>
      <c r="D160" s="0" t="s">
        <v>3084</v>
      </c>
      <c r="E160" s="0" t="s">
        <v>3085</v>
      </c>
      <c r="F160" s="0" t="s">
        <v>2682</v>
      </c>
      <c r="G160" s="0" t="s">
        <v>3086</v>
      </c>
    </row>
    <row customHeight="1" ht="11.25">
      <c r="A161" s="373" t="s">
        <v>14</v>
      </c>
      <c r="B161" s="0" t="s">
        <v>3072</v>
      </c>
      <c r="C161" s="0" t="s">
        <v>3073</v>
      </c>
      <c r="D161" s="0" t="s">
        <v>3087</v>
      </c>
      <c r="E161" s="0" t="s">
        <v>3088</v>
      </c>
      <c r="F161" s="0" t="s">
        <v>2682</v>
      </c>
      <c r="G161" s="0" t="s">
        <v>3089</v>
      </c>
    </row>
    <row customHeight="1" ht="11.25">
      <c r="A162" s="373" t="s">
        <v>14</v>
      </c>
      <c r="B162" s="0" t="s">
        <v>3072</v>
      </c>
      <c r="C162" s="0" t="s">
        <v>3073</v>
      </c>
      <c r="D162" s="0" t="s">
        <v>3090</v>
      </c>
      <c r="E162" s="0" t="s">
        <v>3091</v>
      </c>
      <c r="F162" s="0" t="s">
        <v>2682</v>
      </c>
      <c r="G162" s="0" t="s">
        <v>3092</v>
      </c>
    </row>
    <row customHeight="1" ht="11.25">
      <c r="A163" s="373" t="s">
        <v>14</v>
      </c>
      <c r="B163" s="0" t="s">
        <v>3072</v>
      </c>
      <c r="C163" s="0" t="s">
        <v>3073</v>
      </c>
      <c r="D163" s="0" t="s">
        <v>3093</v>
      </c>
      <c r="E163" s="0" t="s">
        <v>3094</v>
      </c>
      <c r="F163" s="0" t="s">
        <v>2682</v>
      </c>
      <c r="G163" s="0" t="s">
        <v>3095</v>
      </c>
    </row>
    <row customHeight="1" ht="11.25">
      <c r="A164" s="373" t="s">
        <v>14</v>
      </c>
      <c r="B164" s="0" t="s">
        <v>3072</v>
      </c>
      <c r="C164" s="0" t="s">
        <v>3073</v>
      </c>
      <c r="D164" s="0" t="s">
        <v>3096</v>
      </c>
      <c r="E164" s="0" t="s">
        <v>3097</v>
      </c>
      <c r="F164" s="0" t="s">
        <v>2682</v>
      </c>
      <c r="G164" s="0" t="s">
        <v>3098</v>
      </c>
    </row>
    <row customHeight="1" ht="11.25">
      <c r="A165" s="373" t="s">
        <v>14</v>
      </c>
      <c r="B165" s="0" t="s">
        <v>3072</v>
      </c>
      <c r="C165" s="0" t="s">
        <v>3073</v>
      </c>
      <c r="D165" s="0" t="s">
        <v>3099</v>
      </c>
      <c r="E165" s="0" t="s">
        <v>3100</v>
      </c>
      <c r="F165" s="0" t="s">
        <v>2682</v>
      </c>
      <c r="G165" s="0" t="s">
        <v>3101</v>
      </c>
    </row>
    <row customHeight="1" ht="11.25">
      <c r="A166" s="373" t="s">
        <v>14</v>
      </c>
      <c r="B166" s="0" t="s">
        <v>3102</v>
      </c>
      <c r="C166" s="0" t="s">
        <v>3103</v>
      </c>
      <c r="D166" s="0" t="s">
        <v>3102</v>
      </c>
      <c r="E166" s="0" t="s">
        <v>3103</v>
      </c>
      <c r="F166" s="0" t="s">
        <v>2673</v>
      </c>
      <c r="G166" s="0" t="s">
        <v>3104</v>
      </c>
    </row>
    <row customHeight="1" ht="11.25">
      <c r="A167" s="373" t="s">
        <v>14</v>
      </c>
      <c r="B167" s="0" t="s">
        <v>3102</v>
      </c>
      <c r="C167" s="0" t="s">
        <v>3103</v>
      </c>
      <c r="D167" s="0" t="s">
        <v>3105</v>
      </c>
      <c r="E167" s="0" t="s">
        <v>3106</v>
      </c>
      <c r="F167" s="0" t="s">
        <v>2682</v>
      </c>
      <c r="G167" s="0" t="s">
        <v>3107</v>
      </c>
    </row>
    <row customHeight="1" ht="11.25">
      <c r="A168" s="373" t="s">
        <v>14</v>
      </c>
      <c r="B168" s="0" t="s">
        <v>3102</v>
      </c>
      <c r="C168" s="0" t="s">
        <v>3103</v>
      </c>
      <c r="D168" s="0" t="s">
        <v>3108</v>
      </c>
      <c r="E168" s="0" t="s">
        <v>3109</v>
      </c>
      <c r="F168" s="0" t="s">
        <v>2682</v>
      </c>
      <c r="G168" s="0" t="s">
        <v>3110</v>
      </c>
    </row>
    <row customHeight="1" ht="11.25">
      <c r="A169" s="373" t="s">
        <v>14</v>
      </c>
      <c r="B169" s="0" t="s">
        <v>3102</v>
      </c>
      <c r="C169" s="0" t="s">
        <v>3103</v>
      </c>
      <c r="D169" s="0" t="s">
        <v>3111</v>
      </c>
      <c r="E169" s="0" t="s">
        <v>3112</v>
      </c>
      <c r="F169" s="0" t="s">
        <v>2682</v>
      </c>
      <c r="G169" s="0" t="s">
        <v>3113</v>
      </c>
    </row>
    <row customHeight="1" ht="11.25">
      <c r="A170" s="373" t="s">
        <v>14</v>
      </c>
      <c r="B170" s="0" t="s">
        <v>3102</v>
      </c>
      <c r="C170" s="0" t="s">
        <v>3103</v>
      </c>
      <c r="D170" s="0" t="s">
        <v>3114</v>
      </c>
      <c r="E170" s="0" t="s">
        <v>3115</v>
      </c>
      <c r="F170" s="0" t="s">
        <v>2682</v>
      </c>
      <c r="G170" s="0" t="s">
        <v>3116</v>
      </c>
    </row>
    <row customHeight="1" ht="11.25">
      <c r="A171" s="373" t="s">
        <v>14</v>
      </c>
      <c r="B171" s="0" t="s">
        <v>3102</v>
      </c>
      <c r="C171" s="0" t="s">
        <v>3103</v>
      </c>
      <c r="D171" s="0" t="s">
        <v>3117</v>
      </c>
      <c r="E171" s="0" t="s">
        <v>3118</v>
      </c>
      <c r="F171" s="0" t="s">
        <v>2682</v>
      </c>
      <c r="G171" s="0" t="s">
        <v>3119</v>
      </c>
    </row>
    <row customHeight="1" ht="11.25">
      <c r="A172" s="373" t="s">
        <v>14</v>
      </c>
      <c r="B172" s="0" t="s">
        <v>3102</v>
      </c>
      <c r="C172" s="0" t="s">
        <v>3103</v>
      </c>
      <c r="D172" s="0" t="s">
        <v>3120</v>
      </c>
      <c r="E172" s="0" t="s">
        <v>3121</v>
      </c>
      <c r="F172" s="0" t="s">
        <v>2682</v>
      </c>
      <c r="G172" s="0" t="s">
        <v>3122</v>
      </c>
    </row>
    <row customHeight="1" ht="11.25">
      <c r="A173" s="373" t="s">
        <v>14</v>
      </c>
      <c r="B173" s="0" t="s">
        <v>3102</v>
      </c>
      <c r="C173" s="0" t="s">
        <v>3103</v>
      </c>
      <c r="D173" s="0" t="s">
        <v>3123</v>
      </c>
      <c r="E173" s="0" t="s">
        <v>3124</v>
      </c>
      <c r="F173" s="0" t="s">
        <v>2682</v>
      </c>
      <c r="G173" s="0" t="s">
        <v>3125</v>
      </c>
    </row>
    <row customHeight="1" ht="11.25">
      <c r="A174" s="373" t="s">
        <v>14</v>
      </c>
      <c r="B174" s="0" t="s">
        <v>3102</v>
      </c>
      <c r="C174" s="0" t="s">
        <v>3103</v>
      </c>
      <c r="D174" s="0" t="s">
        <v>3126</v>
      </c>
      <c r="E174" s="0" t="s">
        <v>3127</v>
      </c>
      <c r="F174" s="0" t="s">
        <v>2682</v>
      </c>
      <c r="G174" s="0" t="s">
        <v>3128</v>
      </c>
    </row>
    <row customHeight="1" ht="11.25">
      <c r="A175" s="373" t="s">
        <v>14</v>
      </c>
      <c r="B175" s="0" t="s">
        <v>3102</v>
      </c>
      <c r="C175" s="0" t="s">
        <v>3103</v>
      </c>
      <c r="D175" s="0" t="s">
        <v>3129</v>
      </c>
      <c r="E175" s="0" t="s">
        <v>3130</v>
      </c>
      <c r="F175" s="0" t="s">
        <v>2682</v>
      </c>
      <c r="G175" s="0" t="s">
        <v>3131</v>
      </c>
    </row>
    <row customHeight="1" ht="11.25">
      <c r="A176" s="373" t="s">
        <v>14</v>
      </c>
      <c r="B176" s="0" t="s">
        <v>3102</v>
      </c>
      <c r="C176" s="0" t="s">
        <v>3103</v>
      </c>
      <c r="D176" s="0" t="s">
        <v>3132</v>
      </c>
      <c r="E176" s="0" t="s">
        <v>3133</v>
      </c>
      <c r="F176" s="0" t="s">
        <v>2682</v>
      </c>
      <c r="G176" s="0" t="s">
        <v>3134</v>
      </c>
    </row>
    <row customHeight="1" ht="11.25">
      <c r="A177" s="373" t="s">
        <v>14</v>
      </c>
      <c r="B177" s="0" t="s">
        <v>3135</v>
      </c>
      <c r="C177" s="0" t="s">
        <v>3136</v>
      </c>
      <c r="D177" s="0" t="s">
        <v>3137</v>
      </c>
      <c r="E177" s="0" t="s">
        <v>3138</v>
      </c>
      <c r="F177" s="0" t="s">
        <v>2676</v>
      </c>
      <c r="G177" s="0" t="s">
        <v>3139</v>
      </c>
    </row>
    <row customHeight="1" ht="11.25">
      <c r="A178" s="373" t="s">
        <v>14</v>
      </c>
      <c r="B178" s="0" t="s">
        <v>3135</v>
      </c>
      <c r="C178" s="0" t="s">
        <v>3136</v>
      </c>
      <c r="D178" s="0" t="s">
        <v>3140</v>
      </c>
      <c r="E178" s="0" t="s">
        <v>3141</v>
      </c>
      <c r="F178" s="0" t="s">
        <v>2924</v>
      </c>
      <c r="G178" s="0" t="s">
        <v>3142</v>
      </c>
    </row>
    <row customHeight="1" ht="11.25">
      <c r="A179" s="373" t="s">
        <v>14</v>
      </c>
      <c r="B179" s="0" t="s">
        <v>3135</v>
      </c>
      <c r="C179" s="0" t="s">
        <v>3136</v>
      </c>
      <c r="D179" s="0" t="s">
        <v>3135</v>
      </c>
      <c r="E179" s="0" t="s">
        <v>3136</v>
      </c>
      <c r="F179" s="0" t="s">
        <v>2673</v>
      </c>
      <c r="G179" s="0" t="s">
        <v>3143</v>
      </c>
    </row>
    <row customHeight="1" ht="11.25">
      <c r="A180" s="373" t="s">
        <v>14</v>
      </c>
      <c r="B180" s="0" t="s">
        <v>3135</v>
      </c>
      <c r="C180" s="0" t="s">
        <v>3136</v>
      </c>
      <c r="D180" s="0" t="s">
        <v>3144</v>
      </c>
      <c r="E180" s="0" t="s">
        <v>3145</v>
      </c>
      <c r="F180" s="0" t="s">
        <v>2682</v>
      </c>
      <c r="G180" s="0" t="s">
        <v>3146</v>
      </c>
    </row>
    <row customHeight="1" ht="11.25">
      <c r="A181" s="373" t="s">
        <v>14</v>
      </c>
      <c r="B181" s="0" t="s">
        <v>3135</v>
      </c>
      <c r="C181" s="0" t="s">
        <v>3136</v>
      </c>
      <c r="D181" s="0" t="s">
        <v>3147</v>
      </c>
      <c r="E181" s="0" t="s">
        <v>3148</v>
      </c>
      <c r="F181" s="0" t="s">
        <v>2682</v>
      </c>
      <c r="G181" s="0" t="s">
        <v>3149</v>
      </c>
    </row>
    <row customHeight="1" ht="11.25">
      <c r="A182" s="373" t="s">
        <v>14</v>
      </c>
      <c r="B182" s="0" t="s">
        <v>3135</v>
      </c>
      <c r="C182" s="0" t="s">
        <v>3136</v>
      </c>
      <c r="D182" s="0" t="s">
        <v>3150</v>
      </c>
      <c r="E182" s="0" t="s">
        <v>3151</v>
      </c>
      <c r="F182" s="0" t="s">
        <v>2682</v>
      </c>
      <c r="G182" s="0" t="s">
        <v>3152</v>
      </c>
    </row>
    <row customHeight="1" ht="11.25">
      <c r="A183" s="373" t="s">
        <v>14</v>
      </c>
      <c r="B183" s="0" t="s">
        <v>3135</v>
      </c>
      <c r="C183" s="0" t="s">
        <v>3136</v>
      </c>
      <c r="D183" s="0" t="s">
        <v>3153</v>
      </c>
      <c r="E183" s="0" t="s">
        <v>3154</v>
      </c>
      <c r="F183" s="0" t="s">
        <v>2682</v>
      </c>
      <c r="G183" s="0" t="s">
        <v>3155</v>
      </c>
    </row>
    <row customHeight="1" ht="11.25">
      <c r="A184" s="373" t="s">
        <v>14</v>
      </c>
      <c r="B184" s="0" t="s">
        <v>3135</v>
      </c>
      <c r="C184" s="0" t="s">
        <v>3136</v>
      </c>
      <c r="D184" s="0" t="s">
        <v>3156</v>
      </c>
      <c r="E184" s="0" t="s">
        <v>3157</v>
      </c>
      <c r="F184" s="0" t="s">
        <v>2682</v>
      </c>
      <c r="G184" s="0" t="s">
        <v>3158</v>
      </c>
    </row>
    <row customHeight="1" ht="11.25">
      <c r="A185" s="373" t="s">
        <v>14</v>
      </c>
      <c r="B185" s="0" t="s">
        <v>3135</v>
      </c>
      <c r="C185" s="0" t="s">
        <v>3136</v>
      </c>
      <c r="D185" s="0" t="s">
        <v>3159</v>
      </c>
      <c r="E185" s="0" t="s">
        <v>3160</v>
      </c>
      <c r="F185" s="0" t="s">
        <v>2682</v>
      </c>
      <c r="G185" s="0" t="s">
        <v>3161</v>
      </c>
    </row>
    <row customHeight="1" ht="11.25">
      <c r="A186" s="373" t="s">
        <v>14</v>
      </c>
      <c r="B186" s="0" t="s">
        <v>3135</v>
      </c>
      <c r="C186" s="0" t="s">
        <v>3136</v>
      </c>
      <c r="D186" s="0" t="s">
        <v>3162</v>
      </c>
      <c r="E186" s="0" t="s">
        <v>3163</v>
      </c>
      <c r="F186" s="0" t="s">
        <v>2682</v>
      </c>
      <c r="G186" s="0" t="s">
        <v>3164</v>
      </c>
    </row>
    <row customHeight="1" ht="11.25">
      <c r="A187" s="373" t="s">
        <v>14</v>
      </c>
      <c r="B187" s="0" t="s">
        <v>3135</v>
      </c>
      <c r="C187" s="0" t="s">
        <v>3136</v>
      </c>
      <c r="D187" s="0" t="s">
        <v>3165</v>
      </c>
      <c r="E187" s="0" t="s">
        <v>3166</v>
      </c>
      <c r="F187" s="0" t="s">
        <v>2682</v>
      </c>
      <c r="G187" s="0" t="s">
        <v>3167</v>
      </c>
    </row>
    <row customHeight="1" ht="11.25">
      <c r="A188" s="373" t="s">
        <v>14</v>
      </c>
      <c r="B188" s="0" t="s">
        <v>3135</v>
      </c>
      <c r="C188" s="0" t="s">
        <v>3136</v>
      </c>
      <c r="D188" s="0" t="s">
        <v>3168</v>
      </c>
      <c r="E188" s="0" t="s">
        <v>3169</v>
      </c>
      <c r="F188" s="0" t="s">
        <v>2682</v>
      </c>
      <c r="G188" s="0" t="s">
        <v>3170</v>
      </c>
    </row>
    <row customHeight="1" ht="11.25">
      <c r="A189" s="373" t="s">
        <v>14</v>
      </c>
      <c r="B189" s="0" t="s">
        <v>3135</v>
      </c>
      <c r="C189" s="0" t="s">
        <v>3136</v>
      </c>
      <c r="D189" s="0" t="s">
        <v>3171</v>
      </c>
      <c r="E189" s="0" t="s">
        <v>3172</v>
      </c>
      <c r="F189" s="0" t="s">
        <v>2682</v>
      </c>
      <c r="G189" s="0" t="s">
        <v>3173</v>
      </c>
    </row>
    <row customHeight="1" ht="11.25">
      <c r="A190" s="373" t="s">
        <v>14</v>
      </c>
      <c r="B190" s="0" t="s">
        <v>3135</v>
      </c>
      <c r="C190" s="0" t="s">
        <v>3136</v>
      </c>
      <c r="D190" s="0" t="s">
        <v>3174</v>
      </c>
      <c r="E190" s="0" t="s">
        <v>3175</v>
      </c>
      <c r="F190" s="0" t="s">
        <v>2682</v>
      </c>
      <c r="G190" s="0" t="s">
        <v>3176</v>
      </c>
    </row>
    <row customHeight="1" ht="11.25">
      <c r="A191" s="373" t="s">
        <v>14</v>
      </c>
      <c r="B191" s="0" t="s">
        <v>3135</v>
      </c>
      <c r="C191" s="0" t="s">
        <v>3136</v>
      </c>
      <c r="D191" s="0" t="s">
        <v>3177</v>
      </c>
      <c r="E191" s="0" t="s">
        <v>3178</v>
      </c>
      <c r="F191" s="0" t="s">
        <v>2682</v>
      </c>
      <c r="G191" s="0" t="s">
        <v>3179</v>
      </c>
    </row>
    <row customHeight="1" ht="11.25">
      <c r="A192" s="373" t="s">
        <v>14</v>
      </c>
      <c r="B192" s="0" t="s">
        <v>3135</v>
      </c>
      <c r="C192" s="0" t="s">
        <v>3136</v>
      </c>
      <c r="D192" s="0" t="s">
        <v>3180</v>
      </c>
      <c r="E192" s="0" t="s">
        <v>3181</v>
      </c>
      <c r="F192" s="0" t="s">
        <v>2682</v>
      </c>
      <c r="G192" s="0" t="s">
        <v>3182</v>
      </c>
    </row>
    <row customHeight="1" ht="11.25">
      <c r="A193" s="373" t="s">
        <v>14</v>
      </c>
      <c r="B193" s="0" t="s">
        <v>3135</v>
      </c>
      <c r="C193" s="0" t="s">
        <v>3136</v>
      </c>
      <c r="D193" s="0" t="s">
        <v>3183</v>
      </c>
      <c r="E193" s="0" t="s">
        <v>3184</v>
      </c>
      <c r="F193" s="0" t="s">
        <v>2682</v>
      </c>
      <c r="G193" s="0" t="s">
        <v>3185</v>
      </c>
    </row>
    <row customHeight="1" ht="11.25">
      <c r="A194" s="373" t="s">
        <v>14</v>
      </c>
      <c r="B194" s="0" t="s">
        <v>3135</v>
      </c>
      <c r="C194" s="0" t="s">
        <v>3136</v>
      </c>
      <c r="D194" s="0" t="s">
        <v>3186</v>
      </c>
      <c r="E194" s="0" t="s">
        <v>3187</v>
      </c>
      <c r="F194" s="0" t="s">
        <v>2682</v>
      </c>
      <c r="G194" s="0" t="s">
        <v>3188</v>
      </c>
    </row>
    <row customHeight="1" ht="11.25">
      <c r="A195" s="373" t="s">
        <v>14</v>
      </c>
      <c r="B195" s="0" t="s">
        <v>3189</v>
      </c>
      <c r="C195" s="0" t="s">
        <v>3190</v>
      </c>
      <c r="D195" s="0" t="s">
        <v>3191</v>
      </c>
      <c r="E195" s="0" t="s">
        <v>3192</v>
      </c>
      <c r="F195" s="0" t="s">
        <v>2676</v>
      </c>
      <c r="G195" s="0" t="s">
        <v>3193</v>
      </c>
    </row>
    <row customHeight="1" ht="11.25">
      <c r="A196" s="373" t="s">
        <v>14</v>
      </c>
      <c r="B196" s="0" t="s">
        <v>3189</v>
      </c>
      <c r="C196" s="0" t="s">
        <v>3190</v>
      </c>
      <c r="D196" s="0" t="s">
        <v>3194</v>
      </c>
      <c r="E196" s="0" t="s">
        <v>3195</v>
      </c>
      <c r="F196" s="0" t="s">
        <v>2676</v>
      </c>
      <c r="G196" s="0" t="s">
        <v>3196</v>
      </c>
    </row>
    <row customHeight="1" ht="11.25">
      <c r="A197" s="373" t="s">
        <v>14</v>
      </c>
      <c r="B197" s="0" t="s">
        <v>3189</v>
      </c>
      <c r="C197" s="0" t="s">
        <v>3190</v>
      </c>
      <c r="D197" s="0" t="s">
        <v>3197</v>
      </c>
      <c r="E197" s="0" t="s">
        <v>3198</v>
      </c>
      <c r="F197" s="0" t="s">
        <v>2679</v>
      </c>
      <c r="G197" s="0" t="s">
        <v>3199</v>
      </c>
    </row>
    <row customHeight="1" ht="11.25">
      <c r="A198" s="373" t="s">
        <v>14</v>
      </c>
      <c r="B198" s="0" t="s">
        <v>3189</v>
      </c>
      <c r="C198" s="0" t="s">
        <v>3190</v>
      </c>
      <c r="D198" s="0" t="s">
        <v>3189</v>
      </c>
      <c r="E198" s="0" t="s">
        <v>3190</v>
      </c>
      <c r="F198" s="0" t="s">
        <v>2673</v>
      </c>
      <c r="G198" s="0" t="s">
        <v>3200</v>
      </c>
    </row>
    <row customHeight="1" ht="11.25">
      <c r="A199" s="373" t="s">
        <v>14</v>
      </c>
      <c r="B199" s="0" t="s">
        <v>3189</v>
      </c>
      <c r="C199" s="0" t="s">
        <v>3190</v>
      </c>
      <c r="D199" s="0" t="s">
        <v>3201</v>
      </c>
      <c r="E199" s="0" t="s">
        <v>3202</v>
      </c>
      <c r="F199" s="0" t="s">
        <v>2682</v>
      </c>
      <c r="G199" s="0" t="s">
        <v>3203</v>
      </c>
    </row>
    <row customHeight="1" ht="11.25">
      <c r="A200" s="373" t="s">
        <v>14</v>
      </c>
      <c r="B200" s="0" t="s">
        <v>3204</v>
      </c>
      <c r="C200" s="0" t="s">
        <v>3205</v>
      </c>
      <c r="D200" s="0" t="s">
        <v>3204</v>
      </c>
      <c r="E200" s="0" t="s">
        <v>3205</v>
      </c>
      <c r="F200" s="0" t="s">
        <v>2673</v>
      </c>
      <c r="G200" s="0" t="s">
        <v>3206</v>
      </c>
    </row>
    <row customHeight="1" ht="11.25">
      <c r="A201" s="373" t="s">
        <v>14</v>
      </c>
      <c r="B201" s="0" t="s">
        <v>3204</v>
      </c>
      <c r="C201" s="0" t="s">
        <v>3205</v>
      </c>
      <c r="D201" s="0" t="s">
        <v>3207</v>
      </c>
      <c r="E201" s="0" t="s">
        <v>3208</v>
      </c>
      <c r="F201" s="0" t="s">
        <v>2682</v>
      </c>
      <c r="G201" s="0" t="s">
        <v>3209</v>
      </c>
    </row>
    <row customHeight="1" ht="11.25">
      <c r="A202" s="373" t="s">
        <v>14</v>
      </c>
      <c r="B202" s="0" t="s">
        <v>3204</v>
      </c>
      <c r="C202" s="0" t="s">
        <v>3205</v>
      </c>
      <c r="D202" s="0" t="s">
        <v>3210</v>
      </c>
      <c r="E202" s="0" t="s">
        <v>3211</v>
      </c>
      <c r="F202" s="0" t="s">
        <v>2682</v>
      </c>
      <c r="G202" s="0" t="s">
        <v>3212</v>
      </c>
    </row>
    <row customHeight="1" ht="11.25">
      <c r="A203" s="373" t="s">
        <v>14</v>
      </c>
      <c r="B203" s="0" t="s">
        <v>3204</v>
      </c>
      <c r="C203" s="0" t="s">
        <v>3205</v>
      </c>
      <c r="D203" s="0" t="s">
        <v>3213</v>
      </c>
      <c r="E203" s="0" t="s">
        <v>3214</v>
      </c>
      <c r="F203" s="0" t="s">
        <v>2682</v>
      </c>
      <c r="G203" s="0" t="s">
        <v>3215</v>
      </c>
    </row>
    <row customHeight="1" ht="11.25">
      <c r="A204" s="373" t="s">
        <v>14</v>
      </c>
      <c r="B204" s="0" t="s">
        <v>3204</v>
      </c>
      <c r="C204" s="0" t="s">
        <v>3205</v>
      </c>
      <c r="D204" s="0" t="s">
        <v>3216</v>
      </c>
      <c r="E204" s="0" t="s">
        <v>3217</v>
      </c>
      <c r="F204" s="0" t="s">
        <v>2682</v>
      </c>
      <c r="G204" s="0" t="s">
        <v>3218</v>
      </c>
    </row>
    <row customHeight="1" ht="11.25">
      <c r="A205" s="373" t="s">
        <v>14</v>
      </c>
      <c r="B205" s="0" t="s">
        <v>3204</v>
      </c>
      <c r="C205" s="0" t="s">
        <v>3205</v>
      </c>
      <c r="D205" s="0" t="s">
        <v>3219</v>
      </c>
      <c r="E205" s="0" t="s">
        <v>3220</v>
      </c>
      <c r="F205" s="0" t="s">
        <v>2682</v>
      </c>
      <c r="G205" s="0" t="s">
        <v>3221</v>
      </c>
    </row>
    <row customHeight="1" ht="11.25">
      <c r="A206" s="373" t="s">
        <v>14</v>
      </c>
      <c r="B206" s="0" t="s">
        <v>3204</v>
      </c>
      <c r="C206" s="0" t="s">
        <v>3205</v>
      </c>
      <c r="D206" s="0" t="s">
        <v>3222</v>
      </c>
      <c r="E206" s="0" t="s">
        <v>3223</v>
      </c>
      <c r="F206" s="0" t="s">
        <v>2682</v>
      </c>
      <c r="G206" s="0" t="s">
        <v>3224</v>
      </c>
    </row>
    <row customHeight="1" ht="11.25">
      <c r="A207" s="373" t="s">
        <v>14</v>
      </c>
      <c r="B207" s="0" t="s">
        <v>3204</v>
      </c>
      <c r="C207" s="0" t="s">
        <v>3205</v>
      </c>
      <c r="D207" s="0" t="s">
        <v>3225</v>
      </c>
      <c r="E207" s="0" t="s">
        <v>3226</v>
      </c>
      <c r="F207" s="0" t="s">
        <v>2682</v>
      </c>
      <c r="G207" s="0" t="s">
        <v>3227</v>
      </c>
    </row>
    <row customHeight="1" ht="11.25">
      <c r="A208" s="373" t="s">
        <v>14</v>
      </c>
      <c r="B208" s="0" t="s">
        <v>3204</v>
      </c>
      <c r="C208" s="0" t="s">
        <v>3205</v>
      </c>
      <c r="D208" s="0" t="s">
        <v>3228</v>
      </c>
      <c r="E208" s="0" t="s">
        <v>3229</v>
      </c>
      <c r="F208" s="0" t="s">
        <v>2682</v>
      </c>
      <c r="G208" s="0" t="s">
        <v>3230</v>
      </c>
    </row>
    <row customHeight="1" ht="11.25">
      <c r="A209" s="373" t="s">
        <v>14</v>
      </c>
      <c r="B209" s="0" t="s">
        <v>3204</v>
      </c>
      <c r="C209" s="0" t="s">
        <v>3205</v>
      </c>
      <c r="D209" s="0" t="s">
        <v>3231</v>
      </c>
      <c r="E209" s="0" t="s">
        <v>3232</v>
      </c>
      <c r="F209" s="0" t="s">
        <v>2682</v>
      </c>
      <c r="G209" s="0" t="s">
        <v>3233</v>
      </c>
    </row>
    <row customHeight="1" ht="11.25">
      <c r="A210" s="373" t="s">
        <v>14</v>
      </c>
      <c r="B210" s="0" t="s">
        <v>3204</v>
      </c>
      <c r="C210" s="0" t="s">
        <v>3205</v>
      </c>
      <c r="D210" s="0" t="s">
        <v>3234</v>
      </c>
      <c r="E210" s="0" t="s">
        <v>3235</v>
      </c>
      <c r="F210" s="0" t="s">
        <v>2682</v>
      </c>
      <c r="G210" s="0" t="s">
        <v>3236</v>
      </c>
    </row>
    <row customHeight="1" ht="11.25">
      <c r="A211" s="373" t="s">
        <v>14</v>
      </c>
      <c r="B211" s="0" t="s">
        <v>3204</v>
      </c>
      <c r="C211" s="0" t="s">
        <v>3205</v>
      </c>
      <c r="D211" s="0" t="s">
        <v>3237</v>
      </c>
      <c r="E211" s="0" t="s">
        <v>3238</v>
      </c>
      <c r="F211" s="0" t="s">
        <v>2682</v>
      </c>
      <c r="G211" s="0" t="s">
        <v>3239</v>
      </c>
    </row>
    <row customHeight="1" ht="11.25">
      <c r="A212" s="373" t="s">
        <v>14</v>
      </c>
      <c r="B212" s="0" t="s">
        <v>3204</v>
      </c>
      <c r="C212" s="0" t="s">
        <v>3205</v>
      </c>
      <c r="D212" s="0" t="s">
        <v>3240</v>
      </c>
      <c r="E212" s="0" t="s">
        <v>3241</v>
      </c>
      <c r="F212" s="0" t="s">
        <v>2682</v>
      </c>
      <c r="G212" s="0" t="s">
        <v>3242</v>
      </c>
    </row>
    <row customHeight="1" ht="11.25">
      <c r="A213" s="373" t="s">
        <v>14</v>
      </c>
      <c r="B213" s="0" t="s">
        <v>3204</v>
      </c>
      <c r="C213" s="0" t="s">
        <v>3205</v>
      </c>
      <c r="D213" s="0" t="s">
        <v>2749</v>
      </c>
      <c r="E213" s="0" t="s">
        <v>3243</v>
      </c>
      <c r="F213" s="0" t="s">
        <v>2682</v>
      </c>
      <c r="G213" s="0" t="s">
        <v>3244</v>
      </c>
    </row>
    <row customHeight="1" ht="11.25">
      <c r="A214" s="373" t="s">
        <v>14</v>
      </c>
      <c r="B214" s="0" t="s">
        <v>3204</v>
      </c>
      <c r="C214" s="0" t="s">
        <v>3205</v>
      </c>
      <c r="D214" s="0" t="s">
        <v>3245</v>
      </c>
      <c r="E214" s="0" t="s">
        <v>3246</v>
      </c>
      <c r="F214" s="0" t="s">
        <v>2682</v>
      </c>
      <c r="G214" s="0" t="s">
        <v>3247</v>
      </c>
    </row>
    <row customHeight="1" ht="11.25">
      <c r="A215" s="373" t="s">
        <v>14</v>
      </c>
      <c r="B215" s="0" t="s">
        <v>3204</v>
      </c>
      <c r="C215" s="0" t="s">
        <v>3205</v>
      </c>
      <c r="D215" s="0" t="s">
        <v>3248</v>
      </c>
      <c r="E215" s="0" t="s">
        <v>3249</v>
      </c>
      <c r="F215" s="0" t="s">
        <v>2682</v>
      </c>
      <c r="G215" s="0" t="s">
        <v>3250</v>
      </c>
    </row>
    <row customHeight="1" ht="11.25">
      <c r="A216" s="373" t="s">
        <v>14</v>
      </c>
      <c r="B216" s="0" t="s">
        <v>3204</v>
      </c>
      <c r="C216" s="0" t="s">
        <v>3205</v>
      </c>
      <c r="D216" s="0" t="s">
        <v>3251</v>
      </c>
      <c r="E216" s="0" t="s">
        <v>3252</v>
      </c>
      <c r="F216" s="0" t="s">
        <v>2682</v>
      </c>
      <c r="G216" s="0" t="s">
        <v>3253</v>
      </c>
    </row>
    <row customHeight="1" ht="11.25">
      <c r="A217" s="373" t="s">
        <v>14</v>
      </c>
      <c r="B217" s="0" t="s">
        <v>3254</v>
      </c>
      <c r="C217" s="0" t="s">
        <v>3255</v>
      </c>
      <c r="D217" s="0" t="s">
        <v>3254</v>
      </c>
      <c r="E217" s="0" t="s">
        <v>3255</v>
      </c>
      <c r="F217" s="0" t="s">
        <v>2673</v>
      </c>
      <c r="G217" s="0" t="s">
        <v>3256</v>
      </c>
    </row>
    <row customHeight="1" ht="11.25">
      <c r="A218" s="373" t="s">
        <v>14</v>
      </c>
      <c r="B218" s="0" t="s">
        <v>3254</v>
      </c>
      <c r="C218" s="0" t="s">
        <v>3255</v>
      </c>
      <c r="D218" s="0" t="s">
        <v>3257</v>
      </c>
      <c r="E218" s="0" t="s">
        <v>3258</v>
      </c>
      <c r="F218" s="0" t="s">
        <v>2682</v>
      </c>
      <c r="G218" s="0" t="s">
        <v>3259</v>
      </c>
    </row>
    <row customHeight="1" ht="11.25">
      <c r="A219" s="373" t="s">
        <v>14</v>
      </c>
      <c r="B219" s="0" t="s">
        <v>3254</v>
      </c>
      <c r="C219" s="0" t="s">
        <v>3255</v>
      </c>
      <c r="D219" s="0" t="s">
        <v>3260</v>
      </c>
      <c r="E219" s="0" t="s">
        <v>3261</v>
      </c>
      <c r="F219" s="0" t="s">
        <v>2682</v>
      </c>
      <c r="G219" s="0" t="s">
        <v>3262</v>
      </c>
    </row>
    <row customHeight="1" ht="11.25">
      <c r="A220" s="373" t="s">
        <v>14</v>
      </c>
      <c r="B220" s="0" t="s">
        <v>3254</v>
      </c>
      <c r="C220" s="0" t="s">
        <v>3255</v>
      </c>
      <c r="D220" s="0" t="s">
        <v>3263</v>
      </c>
      <c r="E220" s="0" t="s">
        <v>3264</v>
      </c>
      <c r="F220" s="0" t="s">
        <v>2682</v>
      </c>
      <c r="G220" s="0" t="s">
        <v>3265</v>
      </c>
    </row>
    <row customHeight="1" ht="11.25">
      <c r="A221" s="373" t="s">
        <v>14</v>
      </c>
      <c r="B221" s="0" t="s">
        <v>3254</v>
      </c>
      <c r="C221" s="0" t="s">
        <v>3255</v>
      </c>
      <c r="D221" s="0" t="s">
        <v>3266</v>
      </c>
      <c r="E221" s="0" t="s">
        <v>3267</v>
      </c>
      <c r="F221" s="0" t="s">
        <v>2682</v>
      </c>
      <c r="G221" s="0" t="s">
        <v>3268</v>
      </c>
    </row>
    <row customHeight="1" ht="11.25">
      <c r="A222" s="373" t="s">
        <v>14</v>
      </c>
      <c r="B222" s="0" t="s">
        <v>3269</v>
      </c>
      <c r="C222" s="0" t="s">
        <v>3270</v>
      </c>
      <c r="D222" s="0" t="s">
        <v>3269</v>
      </c>
      <c r="E222" s="0" t="s">
        <v>3270</v>
      </c>
      <c r="F222" s="0" t="s">
        <v>2673</v>
      </c>
      <c r="G222" s="0" t="s">
        <v>3271</v>
      </c>
    </row>
    <row customHeight="1" ht="11.25">
      <c r="A223" s="373" t="s">
        <v>14</v>
      </c>
      <c r="B223" s="0" t="s">
        <v>3269</v>
      </c>
      <c r="C223" s="0" t="s">
        <v>3270</v>
      </c>
      <c r="D223" s="0" t="s">
        <v>3272</v>
      </c>
      <c r="E223" s="0" t="s">
        <v>3273</v>
      </c>
      <c r="F223" s="0" t="s">
        <v>2682</v>
      </c>
      <c r="G223" s="0" t="s">
        <v>3274</v>
      </c>
    </row>
    <row customHeight="1" ht="11.25">
      <c r="A224" s="373" t="s">
        <v>14</v>
      </c>
      <c r="B224" s="0" t="s">
        <v>3269</v>
      </c>
      <c r="C224" s="0" t="s">
        <v>3270</v>
      </c>
      <c r="D224" s="0" t="s">
        <v>3275</v>
      </c>
      <c r="E224" s="0" t="s">
        <v>3276</v>
      </c>
      <c r="F224" s="0" t="s">
        <v>2682</v>
      </c>
      <c r="G224" s="0" t="s">
        <v>3277</v>
      </c>
    </row>
    <row customHeight="1" ht="11.25">
      <c r="A225" s="373" t="s">
        <v>14</v>
      </c>
      <c r="B225" s="0" t="s">
        <v>3269</v>
      </c>
      <c r="C225" s="0" t="s">
        <v>3270</v>
      </c>
      <c r="D225" s="0" t="s">
        <v>3278</v>
      </c>
      <c r="E225" s="0" t="s">
        <v>3279</v>
      </c>
      <c r="F225" s="0" t="s">
        <v>2682</v>
      </c>
      <c r="G225" s="0" t="s">
        <v>3280</v>
      </c>
    </row>
    <row customHeight="1" ht="11.25">
      <c r="A226" s="373" t="s">
        <v>14</v>
      </c>
      <c r="B226" s="0" t="s">
        <v>3269</v>
      </c>
      <c r="C226" s="0" t="s">
        <v>3270</v>
      </c>
      <c r="D226" s="0" t="s">
        <v>3281</v>
      </c>
      <c r="E226" s="0" t="s">
        <v>3282</v>
      </c>
      <c r="F226" s="0" t="s">
        <v>2682</v>
      </c>
      <c r="G226" s="0" t="s">
        <v>3283</v>
      </c>
    </row>
    <row customHeight="1" ht="11.25">
      <c r="A227" s="373" t="s">
        <v>14</v>
      </c>
      <c r="B227" s="0" t="s">
        <v>3269</v>
      </c>
      <c r="C227" s="0" t="s">
        <v>3270</v>
      </c>
      <c r="D227" s="0" t="s">
        <v>3284</v>
      </c>
      <c r="E227" s="0" t="s">
        <v>3285</v>
      </c>
      <c r="F227" s="0" t="s">
        <v>2682</v>
      </c>
      <c r="G227" s="0" t="s">
        <v>3286</v>
      </c>
    </row>
    <row customHeight="1" ht="11.25">
      <c r="A228" s="373" t="s">
        <v>14</v>
      </c>
      <c r="B228" s="0" t="s">
        <v>3269</v>
      </c>
      <c r="C228" s="0" t="s">
        <v>3270</v>
      </c>
      <c r="D228" s="0" t="s">
        <v>3287</v>
      </c>
      <c r="E228" s="0" t="s">
        <v>3288</v>
      </c>
      <c r="F228" s="0" t="s">
        <v>2682</v>
      </c>
      <c r="G228" s="0" t="s">
        <v>3289</v>
      </c>
    </row>
    <row customHeight="1" ht="11.25">
      <c r="A229" s="373" t="s">
        <v>14</v>
      </c>
      <c r="B229" s="0" t="s">
        <v>3269</v>
      </c>
      <c r="C229" s="0" t="s">
        <v>3270</v>
      </c>
      <c r="D229" s="0" t="s">
        <v>3290</v>
      </c>
      <c r="E229" s="0" t="s">
        <v>3291</v>
      </c>
      <c r="F229" s="0" t="s">
        <v>2682</v>
      </c>
      <c r="G229" s="0" t="s">
        <v>3292</v>
      </c>
    </row>
    <row customHeight="1" ht="11.25">
      <c r="A230" s="373" t="s">
        <v>14</v>
      </c>
      <c r="B230" s="0" t="s">
        <v>3269</v>
      </c>
      <c r="C230" s="0" t="s">
        <v>3270</v>
      </c>
      <c r="D230" s="0" t="s">
        <v>3293</v>
      </c>
      <c r="E230" s="0" t="s">
        <v>3294</v>
      </c>
      <c r="F230" s="0" t="s">
        <v>2682</v>
      </c>
      <c r="G230" s="0" t="s">
        <v>3295</v>
      </c>
    </row>
    <row customHeight="1" ht="11.25">
      <c r="A231" s="373" t="s">
        <v>14</v>
      </c>
      <c r="B231" s="0" t="s">
        <v>3269</v>
      </c>
      <c r="C231" s="0" t="s">
        <v>3270</v>
      </c>
      <c r="D231" s="0" t="s">
        <v>3296</v>
      </c>
      <c r="E231" s="0" t="s">
        <v>3297</v>
      </c>
      <c r="F231" s="0" t="s">
        <v>2682</v>
      </c>
      <c r="G231" s="0" t="s">
        <v>3298</v>
      </c>
    </row>
    <row customHeight="1" ht="11.25">
      <c r="A232" s="373" t="s">
        <v>14</v>
      </c>
      <c r="B232" s="0" t="s">
        <v>3269</v>
      </c>
      <c r="C232" s="0" t="s">
        <v>3270</v>
      </c>
      <c r="D232" s="0" t="s">
        <v>3299</v>
      </c>
      <c r="E232" s="0" t="s">
        <v>3300</v>
      </c>
      <c r="F232" s="0" t="s">
        <v>2682</v>
      </c>
      <c r="G232" s="0" t="s">
        <v>3301</v>
      </c>
    </row>
    <row customHeight="1" ht="11.25">
      <c r="A233" s="373" t="s">
        <v>14</v>
      </c>
      <c r="B233" s="0" t="s">
        <v>3302</v>
      </c>
      <c r="C233" s="0" t="s">
        <v>3303</v>
      </c>
      <c r="D233" s="0" t="s">
        <v>3304</v>
      </c>
      <c r="E233" s="0" t="s">
        <v>3305</v>
      </c>
      <c r="F233" s="0" t="s">
        <v>2676</v>
      </c>
      <c r="G233" s="0" t="s">
        <v>3306</v>
      </c>
    </row>
    <row customHeight="1" ht="11.25">
      <c r="A234" s="373" t="s">
        <v>14</v>
      </c>
      <c r="B234" s="0" t="s">
        <v>3302</v>
      </c>
      <c r="C234" s="0" t="s">
        <v>3303</v>
      </c>
      <c r="D234" s="0" t="s">
        <v>3307</v>
      </c>
      <c r="E234" s="0" t="s">
        <v>3308</v>
      </c>
      <c r="F234" s="0" t="s">
        <v>2676</v>
      </c>
      <c r="G234" s="0" t="s">
        <v>3309</v>
      </c>
    </row>
    <row customHeight="1" ht="11.25">
      <c r="A235" s="373" t="s">
        <v>14</v>
      </c>
      <c r="B235" s="0" t="s">
        <v>3302</v>
      </c>
      <c r="C235" s="0" t="s">
        <v>3303</v>
      </c>
      <c r="D235" s="0" t="s">
        <v>3310</v>
      </c>
      <c r="E235" s="0" t="s">
        <v>3311</v>
      </c>
      <c r="F235" s="0" t="s">
        <v>2676</v>
      </c>
      <c r="G235" s="0" t="s">
        <v>3312</v>
      </c>
    </row>
    <row customHeight="1" ht="11.25">
      <c r="A236" s="373" t="s">
        <v>14</v>
      </c>
      <c r="B236" s="0" t="s">
        <v>3302</v>
      </c>
      <c r="C236" s="0" t="s">
        <v>3303</v>
      </c>
      <c r="D236" s="0" t="s">
        <v>3313</v>
      </c>
      <c r="E236" s="0" t="s">
        <v>3314</v>
      </c>
      <c r="F236" s="0" t="s">
        <v>2676</v>
      </c>
      <c r="G236" s="0" t="s">
        <v>3315</v>
      </c>
    </row>
    <row customHeight="1" ht="11.25">
      <c r="A237" s="373" t="s">
        <v>14</v>
      </c>
      <c r="B237" s="0" t="s">
        <v>3302</v>
      </c>
      <c r="C237" s="0" t="s">
        <v>3303</v>
      </c>
      <c r="D237" s="0" t="s">
        <v>3316</v>
      </c>
      <c r="E237" s="0" t="s">
        <v>3317</v>
      </c>
      <c r="F237" s="0" t="s">
        <v>2679</v>
      </c>
      <c r="G237" s="0" t="s">
        <v>3318</v>
      </c>
    </row>
    <row customHeight="1" ht="11.25">
      <c r="A238" s="373" t="s">
        <v>14</v>
      </c>
      <c r="B238" s="0" t="s">
        <v>3302</v>
      </c>
      <c r="C238" s="0" t="s">
        <v>3303</v>
      </c>
      <c r="D238" s="0" t="s">
        <v>3319</v>
      </c>
      <c r="E238" s="0" t="s">
        <v>3320</v>
      </c>
      <c r="F238" s="0" t="s">
        <v>2682</v>
      </c>
      <c r="G238" s="0" t="s">
        <v>3321</v>
      </c>
    </row>
    <row customHeight="1" ht="11.25">
      <c r="A239" s="373" t="s">
        <v>14</v>
      </c>
      <c r="B239" s="0" t="s">
        <v>3302</v>
      </c>
      <c r="C239" s="0" t="s">
        <v>3303</v>
      </c>
      <c r="D239" s="0" t="s">
        <v>3322</v>
      </c>
      <c r="E239" s="0" t="s">
        <v>3323</v>
      </c>
      <c r="F239" s="0" t="s">
        <v>2682</v>
      </c>
      <c r="G239" s="0" t="s">
        <v>3324</v>
      </c>
    </row>
    <row customHeight="1" ht="11.25">
      <c r="A240" s="373" t="s">
        <v>14</v>
      </c>
      <c r="B240" s="0" t="s">
        <v>3302</v>
      </c>
      <c r="C240" s="0" t="s">
        <v>3303</v>
      </c>
      <c r="D240" s="0" t="s">
        <v>3325</v>
      </c>
      <c r="E240" s="0" t="s">
        <v>3326</v>
      </c>
      <c r="F240" s="0" t="s">
        <v>2682</v>
      </c>
      <c r="G240" s="0" t="s">
        <v>3327</v>
      </c>
    </row>
    <row customHeight="1" ht="11.25">
      <c r="A241" s="373" t="s">
        <v>14</v>
      </c>
      <c r="B241" s="0" t="s">
        <v>3302</v>
      </c>
      <c r="C241" s="0" t="s">
        <v>3303</v>
      </c>
      <c r="D241" s="0" t="s">
        <v>3328</v>
      </c>
      <c r="E241" s="0" t="s">
        <v>3329</v>
      </c>
      <c r="F241" s="0" t="s">
        <v>2682</v>
      </c>
      <c r="G241" s="0" t="s">
        <v>3330</v>
      </c>
    </row>
    <row customHeight="1" ht="11.25">
      <c r="A242" s="373" t="s">
        <v>14</v>
      </c>
      <c r="B242" s="0" t="s">
        <v>3302</v>
      </c>
      <c r="C242" s="0" t="s">
        <v>3303</v>
      </c>
      <c r="D242" s="0" t="s">
        <v>3331</v>
      </c>
      <c r="E242" s="0" t="s">
        <v>3332</v>
      </c>
      <c r="F242" s="0" t="s">
        <v>2682</v>
      </c>
      <c r="G242" s="0" t="s">
        <v>3333</v>
      </c>
    </row>
    <row customHeight="1" ht="11.25">
      <c r="A243" s="373" t="s">
        <v>14</v>
      </c>
      <c r="B243" s="0" t="s">
        <v>3302</v>
      </c>
      <c r="C243" s="0" t="s">
        <v>3303</v>
      </c>
      <c r="D243" s="0" t="s">
        <v>3334</v>
      </c>
      <c r="E243" s="0" t="s">
        <v>3335</v>
      </c>
      <c r="F243" s="0" t="s">
        <v>2682</v>
      </c>
      <c r="G243" s="0" t="s">
        <v>3336</v>
      </c>
    </row>
    <row customHeight="1" ht="11.25">
      <c r="A244" s="373" t="s">
        <v>14</v>
      </c>
      <c r="B244" s="0" t="s">
        <v>3302</v>
      </c>
      <c r="C244" s="0" t="s">
        <v>3303</v>
      </c>
      <c r="D244" s="0" t="s">
        <v>3302</v>
      </c>
      <c r="E244" s="0" t="s">
        <v>3303</v>
      </c>
      <c r="F244" s="0" t="s">
        <v>2673</v>
      </c>
      <c r="G244" s="0" t="s">
        <v>3337</v>
      </c>
    </row>
    <row customHeight="1" ht="11.25">
      <c r="A245" s="373" t="s">
        <v>14</v>
      </c>
      <c r="B245" s="0" t="s">
        <v>3338</v>
      </c>
      <c r="C245" s="0" t="s">
        <v>3339</v>
      </c>
      <c r="D245" s="0" t="s">
        <v>3340</v>
      </c>
      <c r="E245" s="0" t="s">
        <v>3341</v>
      </c>
      <c r="F245" s="0" t="s">
        <v>2924</v>
      </c>
      <c r="G245" s="0" t="s">
        <v>3342</v>
      </c>
    </row>
    <row customHeight="1" ht="11.25">
      <c r="A246" s="373" t="s">
        <v>14</v>
      </c>
      <c r="B246" s="0" t="s">
        <v>3338</v>
      </c>
      <c r="C246" s="0" t="s">
        <v>3339</v>
      </c>
      <c r="D246" s="0" t="s">
        <v>3343</v>
      </c>
      <c r="E246" s="0" t="s">
        <v>3344</v>
      </c>
      <c r="F246" s="0" t="s">
        <v>2682</v>
      </c>
      <c r="G246" s="0" t="s">
        <v>3345</v>
      </c>
    </row>
    <row customHeight="1" ht="11.25">
      <c r="A247" s="373" t="s">
        <v>14</v>
      </c>
      <c r="B247" s="0" t="s">
        <v>3338</v>
      </c>
      <c r="C247" s="0" t="s">
        <v>3339</v>
      </c>
      <c r="D247" s="0" t="s">
        <v>3346</v>
      </c>
      <c r="E247" s="0" t="s">
        <v>3347</v>
      </c>
      <c r="F247" s="0" t="s">
        <v>2682</v>
      </c>
      <c r="G247" s="0" t="s">
        <v>3348</v>
      </c>
    </row>
    <row customHeight="1" ht="11.25">
      <c r="A248" s="373" t="s">
        <v>14</v>
      </c>
      <c r="B248" s="0" t="s">
        <v>3338</v>
      </c>
      <c r="C248" s="0" t="s">
        <v>3339</v>
      </c>
      <c r="D248" s="0" t="s">
        <v>3349</v>
      </c>
      <c r="E248" s="0" t="s">
        <v>3350</v>
      </c>
      <c r="F248" s="0" t="s">
        <v>2682</v>
      </c>
      <c r="G248" s="0" t="s">
        <v>3351</v>
      </c>
    </row>
    <row customHeight="1" ht="11.25">
      <c r="A249" s="373" t="s">
        <v>14</v>
      </c>
      <c r="B249" s="0" t="s">
        <v>3338</v>
      </c>
      <c r="C249" s="0" t="s">
        <v>3339</v>
      </c>
      <c r="D249" s="0" t="s">
        <v>3352</v>
      </c>
      <c r="E249" s="0" t="s">
        <v>3353</v>
      </c>
      <c r="F249" s="0" t="s">
        <v>2682</v>
      </c>
      <c r="G249" s="0" t="s">
        <v>3354</v>
      </c>
    </row>
    <row customHeight="1" ht="11.25">
      <c r="A250" s="373" t="s">
        <v>14</v>
      </c>
      <c r="B250" s="0" t="s">
        <v>3338</v>
      </c>
      <c r="C250" s="0" t="s">
        <v>3339</v>
      </c>
      <c r="D250" s="0" t="s">
        <v>3355</v>
      </c>
      <c r="E250" s="0" t="s">
        <v>3356</v>
      </c>
      <c r="F250" s="0" t="s">
        <v>2682</v>
      </c>
      <c r="G250" s="0" t="s">
        <v>3357</v>
      </c>
    </row>
    <row customHeight="1" ht="11.25">
      <c r="A251" s="373" t="s">
        <v>14</v>
      </c>
      <c r="B251" s="0" t="s">
        <v>3338</v>
      </c>
      <c r="C251" s="0" t="s">
        <v>3339</v>
      </c>
      <c r="D251" s="0" t="s">
        <v>3358</v>
      </c>
      <c r="E251" s="0" t="s">
        <v>3359</v>
      </c>
      <c r="F251" s="0" t="s">
        <v>2682</v>
      </c>
      <c r="G251" s="0" t="s">
        <v>3360</v>
      </c>
    </row>
    <row customHeight="1" ht="11.25">
      <c r="A252" s="373" t="s">
        <v>14</v>
      </c>
      <c r="B252" s="0" t="s">
        <v>3338</v>
      </c>
      <c r="C252" s="0" t="s">
        <v>3339</v>
      </c>
      <c r="D252" s="0" t="s">
        <v>3361</v>
      </c>
      <c r="E252" s="0" t="s">
        <v>3362</v>
      </c>
      <c r="F252" s="0" t="s">
        <v>2682</v>
      </c>
      <c r="G252" s="0" t="s">
        <v>3363</v>
      </c>
    </row>
    <row customHeight="1" ht="11.25">
      <c r="A253" s="373" t="s">
        <v>14</v>
      </c>
      <c r="B253" s="0" t="s">
        <v>3338</v>
      </c>
      <c r="C253" s="0" t="s">
        <v>3339</v>
      </c>
      <c r="D253" s="0" t="s">
        <v>3364</v>
      </c>
      <c r="E253" s="0" t="s">
        <v>3365</v>
      </c>
      <c r="F253" s="0" t="s">
        <v>2682</v>
      </c>
      <c r="G253" s="0" t="s">
        <v>3366</v>
      </c>
    </row>
    <row customHeight="1" ht="11.25">
      <c r="A254" s="373" t="s">
        <v>14</v>
      </c>
      <c r="B254" s="0" t="s">
        <v>3338</v>
      </c>
      <c r="C254" s="0" t="s">
        <v>3339</v>
      </c>
      <c r="D254" s="0" t="s">
        <v>3367</v>
      </c>
      <c r="E254" s="0" t="s">
        <v>3368</v>
      </c>
      <c r="F254" s="0" t="s">
        <v>2682</v>
      </c>
      <c r="G254" s="0" t="s">
        <v>3369</v>
      </c>
    </row>
    <row customHeight="1" ht="11.25">
      <c r="A255" s="373" t="s">
        <v>14</v>
      </c>
      <c r="B255" s="0" t="s">
        <v>3338</v>
      </c>
      <c r="C255" s="0" t="s">
        <v>3339</v>
      </c>
      <c r="D255" s="0" t="s">
        <v>3370</v>
      </c>
      <c r="E255" s="0" t="s">
        <v>3371</v>
      </c>
      <c r="F255" s="0" t="s">
        <v>2682</v>
      </c>
      <c r="G255" s="0" t="s">
        <v>3372</v>
      </c>
    </row>
    <row customHeight="1" ht="11.25">
      <c r="A256" s="373" t="s">
        <v>14</v>
      </c>
      <c r="B256" s="0" t="s">
        <v>3338</v>
      </c>
      <c r="C256" s="0" t="s">
        <v>3339</v>
      </c>
      <c r="D256" s="0" t="s">
        <v>3373</v>
      </c>
      <c r="E256" s="0" t="s">
        <v>3374</v>
      </c>
      <c r="F256" s="0" t="s">
        <v>2682</v>
      </c>
      <c r="G256" s="0" t="s">
        <v>3375</v>
      </c>
    </row>
    <row customHeight="1" ht="11.25">
      <c r="A257" s="373" t="s">
        <v>14</v>
      </c>
      <c r="B257" s="0" t="s">
        <v>3338</v>
      </c>
      <c r="C257" s="0" t="s">
        <v>3339</v>
      </c>
      <c r="D257" s="0" t="s">
        <v>3376</v>
      </c>
      <c r="E257" s="0" t="s">
        <v>3377</v>
      </c>
      <c r="F257" s="0" t="s">
        <v>2682</v>
      </c>
      <c r="G257" s="0" t="s">
        <v>3378</v>
      </c>
    </row>
    <row customHeight="1" ht="11.25">
      <c r="A258" s="373" t="s">
        <v>14</v>
      </c>
      <c r="B258" s="0" t="s">
        <v>3338</v>
      </c>
      <c r="C258" s="0" t="s">
        <v>3339</v>
      </c>
      <c r="D258" s="0" t="s">
        <v>3338</v>
      </c>
      <c r="E258" s="0" t="s">
        <v>3339</v>
      </c>
      <c r="F258" s="0" t="s">
        <v>2673</v>
      </c>
      <c r="G258" s="0" t="s">
        <v>3379</v>
      </c>
    </row>
    <row customHeight="1" ht="11.25">
      <c r="A259" s="373" t="s">
        <v>14</v>
      </c>
      <c r="B259" s="0" t="s">
        <v>3380</v>
      </c>
      <c r="C259" s="0" t="s">
        <v>3381</v>
      </c>
      <c r="D259" s="0" t="s">
        <v>3382</v>
      </c>
      <c r="E259" s="0" t="s">
        <v>3383</v>
      </c>
      <c r="F259" s="0" t="s">
        <v>2682</v>
      </c>
      <c r="G259" s="0" t="s">
        <v>3384</v>
      </c>
    </row>
    <row customHeight="1" ht="11.25">
      <c r="A260" s="373" t="s">
        <v>14</v>
      </c>
      <c r="B260" s="0" t="s">
        <v>3380</v>
      </c>
      <c r="C260" s="0" t="s">
        <v>3381</v>
      </c>
      <c r="D260" s="0" t="s">
        <v>3385</v>
      </c>
      <c r="E260" s="0" t="s">
        <v>3386</v>
      </c>
      <c r="F260" s="0" t="s">
        <v>2682</v>
      </c>
      <c r="G260" s="0" t="s">
        <v>3387</v>
      </c>
    </row>
    <row customHeight="1" ht="11.25">
      <c r="A261" s="373" t="s">
        <v>14</v>
      </c>
      <c r="B261" s="0" t="s">
        <v>3380</v>
      </c>
      <c r="C261" s="0" t="s">
        <v>3381</v>
      </c>
      <c r="D261" s="0" t="s">
        <v>3388</v>
      </c>
      <c r="E261" s="0" t="s">
        <v>3389</v>
      </c>
      <c r="F261" s="0" t="s">
        <v>2682</v>
      </c>
      <c r="G261" s="0" t="s">
        <v>3390</v>
      </c>
    </row>
    <row customHeight="1" ht="11.25">
      <c r="A262" s="373" t="s">
        <v>14</v>
      </c>
      <c r="B262" s="0" t="s">
        <v>3380</v>
      </c>
      <c r="C262" s="0" t="s">
        <v>3381</v>
      </c>
      <c r="D262" s="0" t="s">
        <v>3391</v>
      </c>
      <c r="E262" s="0" t="s">
        <v>3392</v>
      </c>
      <c r="F262" s="0" t="s">
        <v>2682</v>
      </c>
      <c r="G262" s="0" t="s">
        <v>3393</v>
      </c>
    </row>
    <row customHeight="1" ht="11.25">
      <c r="A263" s="373" t="s">
        <v>14</v>
      </c>
      <c r="B263" s="0" t="s">
        <v>3380</v>
      </c>
      <c r="C263" s="0" t="s">
        <v>3381</v>
      </c>
      <c r="D263" s="0" t="s">
        <v>3394</v>
      </c>
      <c r="E263" s="0" t="s">
        <v>3395</v>
      </c>
      <c r="F263" s="0" t="s">
        <v>2682</v>
      </c>
      <c r="G263" s="0" t="s">
        <v>3396</v>
      </c>
    </row>
    <row customHeight="1" ht="11.25">
      <c r="A264" s="373" t="s">
        <v>14</v>
      </c>
      <c r="B264" s="0" t="s">
        <v>3380</v>
      </c>
      <c r="C264" s="0" t="s">
        <v>3381</v>
      </c>
      <c r="D264" s="0" t="s">
        <v>3397</v>
      </c>
      <c r="E264" s="0" t="s">
        <v>3398</v>
      </c>
      <c r="F264" s="0" t="s">
        <v>2682</v>
      </c>
      <c r="G264" s="0" t="s">
        <v>3399</v>
      </c>
    </row>
    <row customHeight="1" ht="11.25">
      <c r="A265" s="373" t="s">
        <v>14</v>
      </c>
      <c r="B265" s="0" t="s">
        <v>3380</v>
      </c>
      <c r="C265" s="0" t="s">
        <v>3381</v>
      </c>
      <c r="D265" s="0" t="s">
        <v>3400</v>
      </c>
      <c r="E265" s="0" t="s">
        <v>3401</v>
      </c>
      <c r="F265" s="0" t="s">
        <v>2682</v>
      </c>
      <c r="G265" s="0" t="s">
        <v>3402</v>
      </c>
    </row>
    <row customHeight="1" ht="11.25">
      <c r="A266" s="373" t="s">
        <v>14</v>
      </c>
      <c r="B266" s="0" t="s">
        <v>3380</v>
      </c>
      <c r="C266" s="0" t="s">
        <v>3381</v>
      </c>
      <c r="D266" s="0" t="s">
        <v>3403</v>
      </c>
      <c r="E266" s="0" t="s">
        <v>3404</v>
      </c>
      <c r="F266" s="0" t="s">
        <v>2682</v>
      </c>
      <c r="G266" s="0" t="s">
        <v>3405</v>
      </c>
    </row>
    <row customHeight="1" ht="11.25">
      <c r="A267" s="373" t="s">
        <v>14</v>
      </c>
      <c r="B267" s="0" t="s">
        <v>3380</v>
      </c>
      <c r="C267" s="0" t="s">
        <v>3381</v>
      </c>
      <c r="D267" s="0" t="s">
        <v>3406</v>
      </c>
      <c r="E267" s="0" t="s">
        <v>3407</v>
      </c>
      <c r="F267" s="0" t="s">
        <v>2682</v>
      </c>
      <c r="G267" s="0" t="s">
        <v>3408</v>
      </c>
    </row>
    <row customHeight="1" ht="11.25">
      <c r="A268" s="373" t="s">
        <v>14</v>
      </c>
      <c r="B268" s="0" t="s">
        <v>3380</v>
      </c>
      <c r="C268" s="0" t="s">
        <v>3381</v>
      </c>
      <c r="D268" s="0" t="s">
        <v>3409</v>
      </c>
      <c r="E268" s="0" t="s">
        <v>3410</v>
      </c>
      <c r="F268" s="0" t="s">
        <v>2682</v>
      </c>
      <c r="G268" s="0" t="s">
        <v>3411</v>
      </c>
    </row>
    <row customHeight="1" ht="11.25">
      <c r="A269" s="373" t="s">
        <v>14</v>
      </c>
      <c r="B269" s="0" t="s">
        <v>3380</v>
      </c>
      <c r="C269" s="0" t="s">
        <v>3381</v>
      </c>
      <c r="D269" s="0" t="s">
        <v>3380</v>
      </c>
      <c r="E269" s="0" t="s">
        <v>3381</v>
      </c>
      <c r="F269" s="0" t="s">
        <v>2673</v>
      </c>
      <c r="G269" s="0" t="s">
        <v>3412</v>
      </c>
    </row>
    <row customHeight="1" ht="11.25">
      <c r="A270" s="373" t="s">
        <v>14</v>
      </c>
      <c r="B270" s="0" t="s">
        <v>3413</v>
      </c>
      <c r="C270" s="0" t="s">
        <v>3414</v>
      </c>
      <c r="D270" s="0" t="s">
        <v>3415</v>
      </c>
      <c r="E270" s="0" t="s">
        <v>3416</v>
      </c>
      <c r="F270" s="0" t="s">
        <v>2682</v>
      </c>
      <c r="G270" s="0" t="s">
        <v>3417</v>
      </c>
    </row>
    <row customHeight="1" ht="11.25">
      <c r="A271" s="373" t="s">
        <v>14</v>
      </c>
      <c r="B271" s="0" t="s">
        <v>3413</v>
      </c>
      <c r="C271" s="0" t="s">
        <v>3414</v>
      </c>
      <c r="D271" s="0" t="s">
        <v>3418</v>
      </c>
      <c r="E271" s="0" t="s">
        <v>3419</v>
      </c>
      <c r="F271" s="0" t="s">
        <v>2682</v>
      </c>
      <c r="G271" s="0" t="s">
        <v>3420</v>
      </c>
    </row>
    <row customHeight="1" ht="11.25">
      <c r="A272" s="373" t="s">
        <v>14</v>
      </c>
      <c r="B272" s="0" t="s">
        <v>3413</v>
      </c>
      <c r="C272" s="0" t="s">
        <v>3414</v>
      </c>
      <c r="D272" s="0" t="s">
        <v>3421</v>
      </c>
      <c r="E272" s="0" t="s">
        <v>3422</v>
      </c>
      <c r="F272" s="0" t="s">
        <v>2682</v>
      </c>
      <c r="G272" s="0" t="s">
        <v>3423</v>
      </c>
    </row>
    <row customHeight="1" ht="11.25">
      <c r="A273" s="373" t="s">
        <v>14</v>
      </c>
      <c r="B273" s="0" t="s">
        <v>3413</v>
      </c>
      <c r="C273" s="0" t="s">
        <v>3414</v>
      </c>
      <c r="D273" s="0" t="s">
        <v>3424</v>
      </c>
      <c r="E273" s="0" t="s">
        <v>3425</v>
      </c>
      <c r="F273" s="0" t="s">
        <v>2682</v>
      </c>
      <c r="G273" s="0" t="s">
        <v>3426</v>
      </c>
    </row>
    <row customHeight="1" ht="11.25">
      <c r="A274" s="373" t="s">
        <v>14</v>
      </c>
      <c r="B274" s="0" t="s">
        <v>3413</v>
      </c>
      <c r="C274" s="0" t="s">
        <v>3414</v>
      </c>
      <c r="D274" s="0" t="s">
        <v>3427</v>
      </c>
      <c r="E274" s="0" t="s">
        <v>3428</v>
      </c>
      <c r="F274" s="0" t="s">
        <v>2682</v>
      </c>
      <c r="G274" s="0" t="s">
        <v>3429</v>
      </c>
    </row>
    <row customHeight="1" ht="11.25">
      <c r="A275" s="373" t="s">
        <v>14</v>
      </c>
      <c r="B275" s="0" t="s">
        <v>3413</v>
      </c>
      <c r="C275" s="0" t="s">
        <v>3414</v>
      </c>
      <c r="D275" s="0" t="s">
        <v>3430</v>
      </c>
      <c r="E275" s="0" t="s">
        <v>3431</v>
      </c>
      <c r="F275" s="0" t="s">
        <v>2682</v>
      </c>
      <c r="G275" s="0" t="s">
        <v>3432</v>
      </c>
    </row>
    <row customHeight="1" ht="11.25">
      <c r="A276" s="373" t="s">
        <v>14</v>
      </c>
      <c r="B276" s="0" t="s">
        <v>3413</v>
      </c>
      <c r="C276" s="0" t="s">
        <v>3414</v>
      </c>
      <c r="D276" s="0" t="s">
        <v>3433</v>
      </c>
      <c r="E276" s="0" t="s">
        <v>3434</v>
      </c>
      <c r="F276" s="0" t="s">
        <v>2682</v>
      </c>
      <c r="G276" s="0" t="s">
        <v>3435</v>
      </c>
    </row>
    <row customHeight="1" ht="11.25">
      <c r="A277" s="373" t="s">
        <v>14</v>
      </c>
      <c r="B277" s="0" t="s">
        <v>3413</v>
      </c>
      <c r="C277" s="0" t="s">
        <v>3414</v>
      </c>
      <c r="D277" s="0" t="s">
        <v>3436</v>
      </c>
      <c r="E277" s="0" t="s">
        <v>3437</v>
      </c>
      <c r="F277" s="0" t="s">
        <v>2682</v>
      </c>
      <c r="G277" s="0" t="s">
        <v>3438</v>
      </c>
    </row>
    <row customHeight="1" ht="11.25">
      <c r="A278" s="373" t="s">
        <v>14</v>
      </c>
      <c r="B278" s="0" t="s">
        <v>3413</v>
      </c>
      <c r="C278" s="0" t="s">
        <v>3414</v>
      </c>
      <c r="D278" s="0" t="s">
        <v>3439</v>
      </c>
      <c r="E278" s="0" t="s">
        <v>3440</v>
      </c>
      <c r="F278" s="0" t="s">
        <v>2682</v>
      </c>
      <c r="G278" s="0" t="s">
        <v>3441</v>
      </c>
    </row>
    <row customHeight="1" ht="11.25">
      <c r="A279" s="373" t="s">
        <v>14</v>
      </c>
      <c r="B279" s="0" t="s">
        <v>3413</v>
      </c>
      <c r="C279" s="0" t="s">
        <v>3414</v>
      </c>
      <c r="D279" s="0" t="s">
        <v>3442</v>
      </c>
      <c r="E279" s="0" t="s">
        <v>3443</v>
      </c>
      <c r="F279" s="0" t="s">
        <v>2682</v>
      </c>
      <c r="G279" s="0" t="s">
        <v>3444</v>
      </c>
    </row>
    <row customHeight="1" ht="11.25">
      <c r="A280" s="373" t="s">
        <v>14</v>
      </c>
      <c r="B280" s="0" t="s">
        <v>3413</v>
      </c>
      <c r="C280" s="0" t="s">
        <v>3414</v>
      </c>
      <c r="D280" s="0" t="s">
        <v>3445</v>
      </c>
      <c r="E280" s="0" t="s">
        <v>3446</v>
      </c>
      <c r="F280" s="0" t="s">
        <v>2682</v>
      </c>
      <c r="G280" s="0" t="s">
        <v>3447</v>
      </c>
    </row>
    <row customHeight="1" ht="11.25">
      <c r="A281" s="373" t="s">
        <v>14</v>
      </c>
      <c r="B281" s="0" t="s">
        <v>3413</v>
      </c>
      <c r="C281" s="0" t="s">
        <v>3414</v>
      </c>
      <c r="D281" s="0" t="s">
        <v>3448</v>
      </c>
      <c r="E281" s="0" t="s">
        <v>3449</v>
      </c>
      <c r="F281" s="0" t="s">
        <v>2682</v>
      </c>
      <c r="G281" s="0" t="s">
        <v>3450</v>
      </c>
    </row>
    <row customHeight="1" ht="11.25">
      <c r="A282" s="373" t="s">
        <v>14</v>
      </c>
      <c r="B282" s="0" t="s">
        <v>3413</v>
      </c>
      <c r="C282" s="0" t="s">
        <v>3414</v>
      </c>
      <c r="D282" s="0" t="s">
        <v>3451</v>
      </c>
      <c r="E282" s="0" t="s">
        <v>3452</v>
      </c>
      <c r="F282" s="0" t="s">
        <v>2682</v>
      </c>
      <c r="G282" s="0" t="s">
        <v>3453</v>
      </c>
    </row>
    <row customHeight="1" ht="11.25">
      <c r="A283" s="373" t="s">
        <v>14</v>
      </c>
      <c r="B283" s="0" t="s">
        <v>3413</v>
      </c>
      <c r="C283" s="0" t="s">
        <v>3414</v>
      </c>
      <c r="D283" s="0" t="s">
        <v>3454</v>
      </c>
      <c r="E283" s="0" t="s">
        <v>3455</v>
      </c>
      <c r="F283" s="0" t="s">
        <v>2682</v>
      </c>
      <c r="G283" s="0" t="s">
        <v>3456</v>
      </c>
    </row>
    <row customHeight="1" ht="11.25">
      <c r="A284" s="373" t="s">
        <v>14</v>
      </c>
      <c r="B284" s="0" t="s">
        <v>3413</v>
      </c>
      <c r="C284" s="0" t="s">
        <v>3414</v>
      </c>
      <c r="D284" s="0" t="s">
        <v>3413</v>
      </c>
      <c r="E284" s="0" t="s">
        <v>3414</v>
      </c>
      <c r="F284" s="0" t="s">
        <v>2673</v>
      </c>
      <c r="G284" s="0" t="s">
        <v>3457</v>
      </c>
    </row>
    <row customHeight="1" ht="11.25">
      <c r="A285" s="373" t="s">
        <v>14</v>
      </c>
      <c r="B285" s="0" t="s">
        <v>3458</v>
      </c>
      <c r="C285" s="0" t="s">
        <v>3459</v>
      </c>
      <c r="D285" s="0" t="s">
        <v>3460</v>
      </c>
      <c r="E285" s="0" t="s">
        <v>3461</v>
      </c>
      <c r="F285" s="0" t="s">
        <v>2682</v>
      </c>
      <c r="G285" s="0" t="s">
        <v>3462</v>
      </c>
    </row>
    <row customHeight="1" ht="11.25">
      <c r="A286" s="373" t="s">
        <v>14</v>
      </c>
      <c r="B286" s="0" t="s">
        <v>3458</v>
      </c>
      <c r="C286" s="0" t="s">
        <v>3459</v>
      </c>
      <c r="D286" s="0" t="s">
        <v>3463</v>
      </c>
      <c r="E286" s="0" t="s">
        <v>3464</v>
      </c>
      <c r="F286" s="0" t="s">
        <v>2682</v>
      </c>
      <c r="G286" s="0" t="s">
        <v>3465</v>
      </c>
    </row>
    <row customHeight="1" ht="11.25">
      <c r="A287" s="373" t="s">
        <v>14</v>
      </c>
      <c r="B287" s="0" t="s">
        <v>3458</v>
      </c>
      <c r="C287" s="0" t="s">
        <v>3459</v>
      </c>
      <c r="D287" s="0" t="s">
        <v>3466</v>
      </c>
      <c r="E287" s="0" t="s">
        <v>3467</v>
      </c>
      <c r="F287" s="0" t="s">
        <v>2682</v>
      </c>
      <c r="G287" s="0" t="s">
        <v>3468</v>
      </c>
    </row>
    <row customHeight="1" ht="11.25">
      <c r="A288" s="373" t="s">
        <v>14</v>
      </c>
      <c r="B288" s="0" t="s">
        <v>3458</v>
      </c>
      <c r="C288" s="0" t="s">
        <v>3459</v>
      </c>
      <c r="D288" s="0" t="s">
        <v>3469</v>
      </c>
      <c r="E288" s="0" t="s">
        <v>3470</v>
      </c>
      <c r="F288" s="0" t="s">
        <v>2682</v>
      </c>
      <c r="G288" s="0" t="s">
        <v>3471</v>
      </c>
    </row>
    <row customHeight="1" ht="11.25">
      <c r="A289" s="373" t="s">
        <v>14</v>
      </c>
      <c r="B289" s="0" t="s">
        <v>3458</v>
      </c>
      <c r="C289" s="0" t="s">
        <v>3459</v>
      </c>
      <c r="D289" s="0" t="s">
        <v>3472</v>
      </c>
      <c r="E289" s="0" t="s">
        <v>3473</v>
      </c>
      <c r="F289" s="0" t="s">
        <v>2682</v>
      </c>
      <c r="G289" s="0" t="s">
        <v>3474</v>
      </c>
    </row>
    <row customHeight="1" ht="11.25">
      <c r="A290" s="373" t="s">
        <v>14</v>
      </c>
      <c r="B290" s="0" t="s">
        <v>3458</v>
      </c>
      <c r="C290" s="0" t="s">
        <v>3459</v>
      </c>
      <c r="D290" s="0" t="s">
        <v>3475</v>
      </c>
      <c r="E290" s="0" t="s">
        <v>3476</v>
      </c>
      <c r="F290" s="0" t="s">
        <v>2682</v>
      </c>
      <c r="G290" s="0" t="s">
        <v>3477</v>
      </c>
    </row>
    <row customHeight="1" ht="11.25">
      <c r="A291" s="373" t="s">
        <v>14</v>
      </c>
      <c r="B291" s="0" t="s">
        <v>3458</v>
      </c>
      <c r="C291" s="0" t="s">
        <v>3459</v>
      </c>
      <c r="D291" s="0" t="s">
        <v>3478</v>
      </c>
      <c r="E291" s="0" t="s">
        <v>3479</v>
      </c>
      <c r="F291" s="0" t="s">
        <v>2682</v>
      </c>
      <c r="G291" s="0" t="s">
        <v>3480</v>
      </c>
    </row>
    <row customHeight="1" ht="11.25">
      <c r="A292" s="373" t="s">
        <v>14</v>
      </c>
      <c r="B292" s="0" t="s">
        <v>3458</v>
      </c>
      <c r="C292" s="0" t="s">
        <v>3459</v>
      </c>
      <c r="D292" s="0" t="s">
        <v>3481</v>
      </c>
      <c r="E292" s="0" t="s">
        <v>3482</v>
      </c>
      <c r="F292" s="0" t="s">
        <v>2682</v>
      </c>
      <c r="G292" s="0" t="s">
        <v>3483</v>
      </c>
    </row>
    <row customHeight="1" ht="11.25">
      <c r="A293" s="373" t="s">
        <v>14</v>
      </c>
      <c r="B293" s="0" t="s">
        <v>3458</v>
      </c>
      <c r="C293" s="0" t="s">
        <v>3459</v>
      </c>
      <c r="D293" s="0" t="s">
        <v>3484</v>
      </c>
      <c r="E293" s="0" t="s">
        <v>3485</v>
      </c>
      <c r="F293" s="0" t="s">
        <v>2682</v>
      </c>
      <c r="G293" s="0" t="s">
        <v>3486</v>
      </c>
    </row>
    <row customHeight="1" ht="11.25">
      <c r="A294" s="373" t="s">
        <v>14</v>
      </c>
      <c r="B294" s="0" t="s">
        <v>3458</v>
      </c>
      <c r="C294" s="0" t="s">
        <v>3459</v>
      </c>
      <c r="D294" s="0" t="s">
        <v>3487</v>
      </c>
      <c r="E294" s="0" t="s">
        <v>3488</v>
      </c>
      <c r="F294" s="0" t="s">
        <v>2682</v>
      </c>
      <c r="G294" s="0" t="s">
        <v>3489</v>
      </c>
    </row>
    <row customHeight="1" ht="11.25">
      <c r="A295" s="373" t="s">
        <v>14</v>
      </c>
      <c r="B295" s="0" t="s">
        <v>3458</v>
      </c>
      <c r="C295" s="0" t="s">
        <v>3459</v>
      </c>
      <c r="D295" s="0" t="s">
        <v>3458</v>
      </c>
      <c r="E295" s="0" t="s">
        <v>3459</v>
      </c>
      <c r="F295" s="0" t="s">
        <v>2673</v>
      </c>
      <c r="G295" s="0" t="s">
        <v>3490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E12E7-181B-994F-ACD4-B513BCB9B389}" mc:Ignorable="x14ac xr xr2 xr3">
  <sheetPr>
    <tabColor rgb="FFFFCC99"/>
  </sheetPr>
  <dimension ref="A1:D92"/>
  <sheetViews>
    <sheetView topLeftCell="A1" showGridLines="0" workbookViewId="0">
      <selection activeCell="A1" sqref="A1"/>
    </sheetView>
  </sheetViews>
  <sheetFormatPr defaultColWidth="9.140625" customHeight="1" defaultRowHeight="11.25"/>
  <cols>
    <col min="1" max="4" style="5156" width="9.140625"/>
  </cols>
  <sheetData>
    <row customHeight="1" ht="11.25">
      <c r="A1" s="841" t="s">
        <v>3491</v>
      </c>
      <c r="B1" s="841" t="s">
        <v>3492</v>
      </c>
      <c r="C1" s="841" t="s">
        <v>3493</v>
      </c>
      <c r="D1" s="841" t="s">
        <v>3494</v>
      </c>
    </row>
    <row customHeight="1" ht="11.25">
      <c r="A2" s="5157" t="s">
        <v>108</v>
      </c>
      <c r="B2" s="5157" t="s">
        <v>3495</v>
      </c>
      <c r="C2" s="5157" t="s">
        <v>3496</v>
      </c>
      <c r="D2" s="5157" t="s">
        <v>3497</v>
      </c>
    </row>
    <row customHeight="1" ht="11.25">
      <c r="A3" s="5157" t="s">
        <v>109</v>
      </c>
      <c r="B3" s="5157" t="s">
        <v>3498</v>
      </c>
      <c r="C3" s="5157" t="s">
        <v>3496</v>
      </c>
      <c r="D3" s="5157" t="s">
        <v>3499</v>
      </c>
    </row>
    <row customHeight="1" ht="11.25">
      <c r="A4" s="5157" t="s">
        <v>88</v>
      </c>
      <c r="B4" s="5157" t="s">
        <v>3500</v>
      </c>
      <c r="C4" s="5157" t="s">
        <v>3496</v>
      </c>
      <c r="D4" s="5157" t="s">
        <v>3501</v>
      </c>
    </row>
    <row customHeight="1" ht="11.25">
      <c r="A5" s="5157" t="s">
        <v>89</v>
      </c>
      <c r="B5" s="5157" t="s">
        <v>3502</v>
      </c>
      <c r="C5" s="5157" t="s">
        <v>3503</v>
      </c>
      <c r="D5" s="5157" t="s">
        <v>3504</v>
      </c>
    </row>
    <row customHeight="1" ht="11.25">
      <c r="A6" s="5157" t="s">
        <v>110</v>
      </c>
      <c r="B6" s="5157" t="s">
        <v>3505</v>
      </c>
      <c r="C6" s="5157" t="s">
        <v>3506</v>
      </c>
      <c r="D6" s="5157" t="s">
        <v>3507</v>
      </c>
    </row>
    <row customHeight="1" ht="11.25">
      <c r="A7" s="5157" t="s">
        <v>90</v>
      </c>
      <c r="B7" s="5157" t="s">
        <v>3508</v>
      </c>
      <c r="C7" s="5157" t="s">
        <v>3503</v>
      </c>
      <c r="D7" s="5157" t="s">
        <v>3504</v>
      </c>
    </row>
    <row customHeight="1" ht="11.25">
      <c r="A8" s="5157" t="s">
        <v>91</v>
      </c>
      <c r="B8" s="5157" t="s">
        <v>3509</v>
      </c>
      <c r="C8" s="5157" t="s">
        <v>3503</v>
      </c>
      <c r="D8" s="5157" t="s">
        <v>3501</v>
      </c>
    </row>
    <row customHeight="1" ht="11.25">
      <c r="A9" s="5157" t="s">
        <v>111</v>
      </c>
      <c r="B9" s="5157" t="s">
        <v>3510</v>
      </c>
      <c r="C9" s="5157" t="s">
        <v>3503</v>
      </c>
      <c r="D9" s="5157" t="s">
        <v>3511</v>
      </c>
    </row>
    <row customHeight="1" ht="11.25">
      <c r="A10" s="5157" t="s">
        <v>147</v>
      </c>
      <c r="B10" s="5157" t="s">
        <v>3512</v>
      </c>
      <c r="C10" s="5157" t="s">
        <v>3503</v>
      </c>
      <c r="D10" s="5157" t="s">
        <v>3504</v>
      </c>
    </row>
    <row customHeight="1" ht="11.25">
      <c r="A11" s="5157" t="s">
        <v>148</v>
      </c>
      <c r="B11" s="5157" t="s">
        <v>3513</v>
      </c>
      <c r="C11" s="5157" t="s">
        <v>3503</v>
      </c>
      <c r="D11" s="5157" t="s">
        <v>3504</v>
      </c>
    </row>
    <row customHeight="1" ht="11.25">
      <c r="A12" s="5157" t="s">
        <v>149</v>
      </c>
      <c r="B12" s="5157" t="s">
        <v>3514</v>
      </c>
      <c r="C12" s="5157" t="s">
        <v>3503</v>
      </c>
      <c r="D12" s="5157" t="s">
        <v>3504</v>
      </c>
    </row>
    <row customHeight="1" ht="11.25">
      <c r="A13" s="5157" t="s">
        <v>150</v>
      </c>
      <c r="B13" s="5157" t="s">
        <v>3515</v>
      </c>
      <c r="C13" s="5157" t="s">
        <v>3503</v>
      </c>
      <c r="D13" s="5157" t="s">
        <v>3504</v>
      </c>
    </row>
    <row customHeight="1" ht="11.25">
      <c r="A14" s="5157" t="s">
        <v>151</v>
      </c>
      <c r="B14" s="5157" t="s">
        <v>3516</v>
      </c>
      <c r="C14" s="5157" t="s">
        <v>3503</v>
      </c>
      <c r="D14" s="5157" t="s">
        <v>3504</v>
      </c>
    </row>
    <row customHeight="1" ht="11.25">
      <c r="A15" s="5157" t="s">
        <v>152</v>
      </c>
      <c r="B15" s="5157" t="s">
        <v>3517</v>
      </c>
      <c r="C15" s="5157" t="s">
        <v>3518</v>
      </c>
      <c r="D15" s="5157" t="s">
        <v>3499</v>
      </c>
    </row>
    <row customHeight="1" ht="11.25">
      <c r="A16" s="5157" t="s">
        <v>1464</v>
      </c>
      <c r="B16" s="5157" t="s">
        <v>3519</v>
      </c>
      <c r="C16" s="5157" t="s">
        <v>3518</v>
      </c>
      <c r="D16" s="5157" t="s">
        <v>3501</v>
      </c>
    </row>
    <row customHeight="1" ht="11.25">
      <c r="A17" s="5157" t="s">
        <v>1470</v>
      </c>
      <c r="B17" s="5157" t="s">
        <v>3520</v>
      </c>
      <c r="C17" s="5157" t="s">
        <v>3518</v>
      </c>
      <c r="D17" s="5157" t="s">
        <v>3511</v>
      </c>
    </row>
    <row customHeight="1" ht="11.25">
      <c r="A18" s="5157" t="s">
        <v>1481</v>
      </c>
      <c r="B18" s="5157" t="s">
        <v>3521</v>
      </c>
      <c r="C18" s="5157" t="s">
        <v>3522</v>
      </c>
      <c r="D18" s="5157" t="s">
        <v>3504</v>
      </c>
    </row>
    <row customHeight="1" ht="11.25">
      <c r="A19" s="5157" t="s">
        <v>1495</v>
      </c>
      <c r="B19" s="5157" t="s">
        <v>3523</v>
      </c>
      <c r="C19" s="5157" t="s">
        <v>3518</v>
      </c>
      <c r="D19" s="5157" t="s">
        <v>3504</v>
      </c>
    </row>
    <row customHeight="1" ht="11.25">
      <c r="A20" s="5157" t="s">
        <v>1507</v>
      </c>
      <c r="B20" s="5157" t="s">
        <v>3524</v>
      </c>
      <c r="C20" s="5157" t="s">
        <v>3518</v>
      </c>
      <c r="D20" s="5157" t="s">
        <v>3499</v>
      </c>
    </row>
    <row customHeight="1" ht="11.25">
      <c r="A21" s="5157" t="s">
        <v>1516</v>
      </c>
      <c r="B21" s="5157" t="s">
        <v>3525</v>
      </c>
      <c r="C21" s="5157" t="s">
        <v>3496</v>
      </c>
      <c r="D21" s="5157" t="s">
        <v>3511</v>
      </c>
    </row>
    <row customHeight="1" ht="11.25">
      <c r="A22" s="5157" t="s">
        <v>1532</v>
      </c>
      <c r="B22" s="5157" t="s">
        <v>3526</v>
      </c>
      <c r="C22" s="5157" t="s">
        <v>3518</v>
      </c>
      <c r="D22" s="5157" t="s">
        <v>3501</v>
      </c>
    </row>
    <row customHeight="1" ht="11.25">
      <c r="A23" s="5157" t="s">
        <v>1539</v>
      </c>
      <c r="B23" s="5157" t="s">
        <v>3527</v>
      </c>
      <c r="C23" s="5157" t="s">
        <v>3496</v>
      </c>
      <c r="D23" s="5157" t="s">
        <v>3499</v>
      </c>
    </row>
    <row customHeight="1" ht="11.25">
      <c r="A24" s="5157" t="s">
        <v>1547</v>
      </c>
      <c r="B24" s="5157" t="s">
        <v>3528</v>
      </c>
      <c r="C24" s="5157" t="s">
        <v>3496</v>
      </c>
      <c r="D24" s="5157" t="s">
        <v>3499</v>
      </c>
    </row>
    <row customHeight="1" ht="11.25">
      <c r="A25" s="5157" t="s">
        <v>1554</v>
      </c>
      <c r="B25" s="5157" t="s">
        <v>3529</v>
      </c>
      <c r="C25" s="5157" t="s">
        <v>3496</v>
      </c>
      <c r="D25" s="5157" t="s">
        <v>3511</v>
      </c>
    </row>
    <row customHeight="1" ht="11.25">
      <c r="A26" s="5157" t="s">
        <v>1558</v>
      </c>
      <c r="B26" s="5157" t="s">
        <v>3530</v>
      </c>
      <c r="C26" s="5157" t="s">
        <v>3531</v>
      </c>
      <c r="D26" s="5157" t="s">
        <v>3511</v>
      </c>
    </row>
    <row customHeight="1" ht="11.25">
      <c r="A27" s="5157" t="s">
        <v>1563</v>
      </c>
      <c r="B27" s="5157" t="s">
        <v>3532</v>
      </c>
      <c r="C27" s="5157" t="s">
        <v>3518</v>
      </c>
      <c r="D27" s="5157" t="s">
        <v>3511</v>
      </c>
    </row>
    <row customHeight="1" ht="11.25">
      <c r="A28" s="5157" t="s">
        <v>1571</v>
      </c>
      <c r="B28" s="5157" t="s">
        <v>3533</v>
      </c>
      <c r="C28" s="5157" t="s">
        <v>3496</v>
      </c>
      <c r="D28" s="5157" t="s">
        <v>3499</v>
      </c>
    </row>
    <row customHeight="1" ht="11.25">
      <c r="A29" s="5157" t="s">
        <v>1573</v>
      </c>
      <c r="B29" s="5157" t="s">
        <v>3534</v>
      </c>
      <c r="C29" s="5157" t="s">
        <v>3518</v>
      </c>
      <c r="D29" s="5157" t="s">
        <v>3499</v>
      </c>
    </row>
    <row customHeight="1" ht="11.25">
      <c r="A30" s="5157" t="s">
        <v>1576</v>
      </c>
      <c r="B30" s="5157" t="s">
        <v>3535</v>
      </c>
      <c r="C30" s="5157" t="s">
        <v>3518</v>
      </c>
      <c r="D30" s="5157" t="s">
        <v>3511</v>
      </c>
    </row>
    <row customHeight="1" ht="11.25">
      <c r="A31" s="5157" t="s">
        <v>1582</v>
      </c>
      <c r="B31" s="5157" t="s">
        <v>3536</v>
      </c>
      <c r="C31" s="5157" t="s">
        <v>3518</v>
      </c>
      <c r="D31" s="5157" t="s">
        <v>3511</v>
      </c>
    </row>
    <row customHeight="1" ht="11.25">
      <c r="A32" s="5157" t="s">
        <v>1584</v>
      </c>
      <c r="B32" s="5157" t="s">
        <v>3537</v>
      </c>
      <c r="C32" s="5157" t="s">
        <v>3538</v>
      </c>
      <c r="D32" s="5157" t="s">
        <v>3511</v>
      </c>
    </row>
    <row customHeight="1" ht="11.25">
      <c r="A33" s="5157" t="s">
        <v>1586</v>
      </c>
      <c r="B33" s="5157" t="s">
        <v>3539</v>
      </c>
      <c r="C33" s="5157" t="s">
        <v>3496</v>
      </c>
      <c r="D33" s="5157" t="s">
        <v>3511</v>
      </c>
    </row>
    <row customHeight="1" ht="11.25">
      <c r="A34" s="5157" t="s">
        <v>1588</v>
      </c>
      <c r="B34" s="5157" t="s">
        <v>3540</v>
      </c>
      <c r="C34" s="5157" t="s">
        <v>3518</v>
      </c>
      <c r="D34" s="5157" t="s">
        <v>3501</v>
      </c>
    </row>
    <row customHeight="1" ht="11.25">
      <c r="A35" s="5157" t="s">
        <v>1593</v>
      </c>
      <c r="B35" s="5157" t="s">
        <v>3541</v>
      </c>
      <c r="C35" s="5157" t="s">
        <v>3538</v>
      </c>
      <c r="D35" s="5157" t="s">
        <v>3511</v>
      </c>
    </row>
    <row customHeight="1" ht="11.25">
      <c r="A36" s="5157" t="s">
        <v>1598</v>
      </c>
      <c r="B36" s="5157" t="s">
        <v>3542</v>
      </c>
      <c r="C36" s="5157" t="s">
        <v>3496</v>
      </c>
      <c r="D36" s="5157" t="s">
        <v>3511</v>
      </c>
    </row>
    <row customHeight="1" ht="11.25">
      <c r="A37" s="5157" t="s">
        <v>1602</v>
      </c>
      <c r="B37" s="5157" t="s">
        <v>3543</v>
      </c>
      <c r="C37" s="5157" t="s">
        <v>3518</v>
      </c>
      <c r="D37" s="5157" t="s">
        <v>3501</v>
      </c>
    </row>
    <row customHeight="1" ht="11.25">
      <c r="A38" s="5157" t="s">
        <v>1610</v>
      </c>
      <c r="B38" s="5157" t="s">
        <v>3544</v>
      </c>
      <c r="C38" s="5157" t="s">
        <v>3518</v>
      </c>
      <c r="D38" s="5157" t="s">
        <v>3507</v>
      </c>
    </row>
    <row customHeight="1" ht="11.25">
      <c r="A39" s="5157" t="s">
        <v>1616</v>
      </c>
      <c r="B39" s="5157" t="s">
        <v>3545</v>
      </c>
      <c r="C39" s="5157" t="s">
        <v>3518</v>
      </c>
      <c r="D39" s="5157" t="s">
        <v>3504</v>
      </c>
    </row>
    <row customHeight="1" ht="11.25">
      <c r="A40" s="5157" t="s">
        <v>1621</v>
      </c>
      <c r="B40" s="5157" t="s">
        <v>3546</v>
      </c>
      <c r="C40" s="5157" t="s">
        <v>3518</v>
      </c>
      <c r="D40" s="5157" t="s">
        <v>3504</v>
      </c>
    </row>
    <row customHeight="1" ht="11.25">
      <c r="A41" s="5157" t="s">
        <v>1625</v>
      </c>
      <c r="B41" s="5157" t="s">
        <v>3547</v>
      </c>
      <c r="C41" s="5157" t="s">
        <v>3548</v>
      </c>
      <c r="D41" s="5157" t="s">
        <v>3497</v>
      </c>
    </row>
    <row customHeight="1" ht="11.25">
      <c r="A42" s="5157" t="s">
        <v>1628</v>
      </c>
      <c r="B42" s="5157" t="s">
        <v>3549</v>
      </c>
      <c r="C42" s="5157" t="s">
        <v>3548</v>
      </c>
      <c r="D42" s="5157" t="s">
        <v>3497</v>
      </c>
    </row>
    <row customHeight="1" ht="11.25">
      <c r="A43" s="5157" t="s">
        <v>1635</v>
      </c>
      <c r="B43" s="5157" t="s">
        <v>3550</v>
      </c>
      <c r="C43" s="5157" t="s">
        <v>3518</v>
      </c>
      <c r="D43" s="5157" t="s">
        <v>3511</v>
      </c>
    </row>
    <row customHeight="1" ht="11.25">
      <c r="A44" s="5157" t="s">
        <v>1644</v>
      </c>
      <c r="B44" s="5157" t="s">
        <v>3551</v>
      </c>
      <c r="C44" s="5157" t="s">
        <v>3552</v>
      </c>
      <c r="D44" s="5157" t="s">
        <v>3511</v>
      </c>
    </row>
    <row customHeight="1" ht="11.25">
      <c r="A45" s="5157" t="s">
        <v>1649</v>
      </c>
      <c r="B45" s="5157" t="s">
        <v>3553</v>
      </c>
      <c r="C45" s="5157" t="s">
        <v>3503</v>
      </c>
      <c r="D45" s="5157" t="s">
        <v>3497</v>
      </c>
    </row>
    <row customHeight="1" ht="11.25">
      <c r="A46" s="5157" t="s">
        <v>1653</v>
      </c>
      <c r="B46" s="5157" t="s">
        <v>3554</v>
      </c>
      <c r="C46" s="5157" t="s">
        <v>3503</v>
      </c>
      <c r="D46" s="5157" t="s">
        <v>3504</v>
      </c>
    </row>
    <row customHeight="1" ht="11.25">
      <c r="A47" s="5157" t="s">
        <v>1659</v>
      </c>
      <c r="B47" s="5157" t="s">
        <v>3555</v>
      </c>
      <c r="C47" s="5157" t="s">
        <v>3503</v>
      </c>
      <c r="D47" s="5157" t="s">
        <v>3504</v>
      </c>
    </row>
    <row customHeight="1" ht="11.25">
      <c r="A48" s="5157" t="s">
        <v>1664</v>
      </c>
      <c r="B48" s="5157" t="s">
        <v>3556</v>
      </c>
      <c r="C48" s="5157" t="s">
        <v>3503</v>
      </c>
      <c r="D48" s="5157" t="s">
        <v>3504</v>
      </c>
    </row>
    <row customHeight="1" ht="11.25">
      <c r="A49" s="5157" t="s">
        <v>1667</v>
      </c>
      <c r="B49" s="5157" t="s">
        <v>3557</v>
      </c>
      <c r="C49" s="5157" t="s">
        <v>3503</v>
      </c>
      <c r="D49" s="5157" t="s">
        <v>3504</v>
      </c>
    </row>
    <row customHeight="1" ht="11.25">
      <c r="A50" s="5157" t="s">
        <v>1670</v>
      </c>
      <c r="B50" s="5157" t="s">
        <v>3558</v>
      </c>
      <c r="C50" s="5157" t="s">
        <v>3503</v>
      </c>
      <c r="D50" s="5157" t="s">
        <v>3504</v>
      </c>
    </row>
    <row customHeight="1" ht="11.25">
      <c r="A51" s="5157" t="s">
        <v>1675</v>
      </c>
      <c r="B51" s="5157" t="s">
        <v>3559</v>
      </c>
      <c r="C51" s="5157" t="s">
        <v>3503</v>
      </c>
      <c r="D51" s="5157" t="s">
        <v>3504</v>
      </c>
    </row>
    <row customHeight="1" ht="11.25">
      <c r="A52" s="5157" t="s">
        <v>1679</v>
      </c>
      <c r="B52" s="5157" t="s">
        <v>3560</v>
      </c>
      <c r="C52" s="5157" t="s">
        <v>3503</v>
      </c>
      <c r="D52" s="5157" t="s">
        <v>3504</v>
      </c>
    </row>
    <row customHeight="1" ht="11.25">
      <c r="A53" s="5157" t="s">
        <v>1680</v>
      </c>
      <c r="B53" s="5157" t="s">
        <v>3561</v>
      </c>
      <c r="C53" s="5157" t="s">
        <v>3503</v>
      </c>
      <c r="D53" s="5157" t="s">
        <v>3504</v>
      </c>
    </row>
    <row customHeight="1" ht="11.25">
      <c r="A54" s="5157" t="s">
        <v>1683</v>
      </c>
      <c r="B54" s="5157" t="s">
        <v>3562</v>
      </c>
      <c r="C54" s="5157" t="s">
        <v>3503</v>
      </c>
      <c r="D54" s="5157" t="s">
        <v>3504</v>
      </c>
    </row>
    <row customHeight="1" ht="11.25">
      <c r="A55" s="5157" t="s">
        <v>1687</v>
      </c>
      <c r="B55" s="5157" t="s">
        <v>3563</v>
      </c>
      <c r="C55" s="5157" t="s">
        <v>3503</v>
      </c>
      <c r="D55" s="5157" t="s">
        <v>3504</v>
      </c>
    </row>
    <row customHeight="1" ht="11.25">
      <c r="A56" s="5157" t="s">
        <v>1690</v>
      </c>
      <c r="B56" s="5157" t="s">
        <v>3564</v>
      </c>
      <c r="C56" s="5157" t="s">
        <v>3518</v>
      </c>
      <c r="D56" s="5157" t="s">
        <v>3501</v>
      </c>
    </row>
    <row customHeight="1" ht="11.25">
      <c r="A57" s="5157" t="s">
        <v>1693</v>
      </c>
      <c r="B57" s="5157" t="s">
        <v>3565</v>
      </c>
      <c r="C57" s="5157" t="s">
        <v>3518</v>
      </c>
      <c r="D57" s="5157" t="s">
        <v>3501</v>
      </c>
    </row>
    <row customHeight="1" ht="11.25">
      <c r="A58" s="5157" t="s">
        <v>1696</v>
      </c>
      <c r="B58" s="5157" t="s">
        <v>3566</v>
      </c>
      <c r="C58" s="5157" t="s">
        <v>3518</v>
      </c>
      <c r="D58" s="5157" t="s">
        <v>3511</v>
      </c>
    </row>
    <row customHeight="1" ht="11.25">
      <c r="A59" s="5157" t="s">
        <v>1700</v>
      </c>
      <c r="B59" s="5157" t="s">
        <v>3567</v>
      </c>
      <c r="C59" s="5157" t="s">
        <v>3518</v>
      </c>
      <c r="D59" s="5157" t="s">
        <v>3511</v>
      </c>
    </row>
    <row customHeight="1" ht="11.25">
      <c r="A60" s="5157" t="s">
        <v>1703</v>
      </c>
      <c r="B60" s="5157" t="s">
        <v>3568</v>
      </c>
      <c r="C60" s="5157" t="s">
        <v>3496</v>
      </c>
      <c r="D60" s="5157" t="s">
        <v>3499</v>
      </c>
    </row>
    <row customHeight="1" ht="11.25">
      <c r="A61" s="5157" t="s">
        <v>2796</v>
      </c>
      <c r="B61" s="5157" t="s">
        <v>3569</v>
      </c>
      <c r="C61" s="5157" t="s">
        <v>3531</v>
      </c>
      <c r="D61" s="5157" t="s">
        <v>3499</v>
      </c>
    </row>
    <row customHeight="1" ht="11.25">
      <c r="A62" s="5157" t="s">
        <v>2799</v>
      </c>
      <c r="B62" s="5157" t="s">
        <v>3570</v>
      </c>
      <c r="C62" s="5157" t="s">
        <v>3518</v>
      </c>
      <c r="D62" s="5157" t="s">
        <v>3501</v>
      </c>
    </row>
    <row customHeight="1" ht="11.25">
      <c r="A63" s="5157" t="s">
        <v>2802</v>
      </c>
      <c r="B63" s="5157" t="s">
        <v>3571</v>
      </c>
      <c r="C63" s="5157" t="s">
        <v>3518</v>
      </c>
      <c r="D63" s="5157" t="s">
        <v>3497</v>
      </c>
    </row>
    <row customHeight="1" ht="11.25">
      <c r="A64" s="5157" t="s">
        <v>2805</v>
      </c>
      <c r="B64" s="5157" t="s">
        <v>3572</v>
      </c>
      <c r="C64" s="5157" t="s">
        <v>3518</v>
      </c>
      <c r="D64" s="5157" t="s">
        <v>3497</v>
      </c>
    </row>
    <row customHeight="1" ht="11.25">
      <c r="A65" s="5157" t="s">
        <v>2807</v>
      </c>
      <c r="B65" s="5157" t="s">
        <v>3573</v>
      </c>
      <c r="C65" s="5157" t="s">
        <v>3518</v>
      </c>
      <c r="D65" s="5157" t="s">
        <v>3511</v>
      </c>
    </row>
    <row customHeight="1" ht="11.25">
      <c r="A66" s="5157" t="s">
        <v>2810</v>
      </c>
      <c r="B66" s="5157" t="s">
        <v>3574</v>
      </c>
      <c r="C66" s="5157" t="s">
        <v>3518</v>
      </c>
      <c r="D66" s="5157" t="s">
        <v>3501</v>
      </c>
    </row>
    <row customHeight="1" ht="11.25">
      <c r="A67" s="5157" t="s">
        <v>1925</v>
      </c>
      <c r="B67" s="5157" t="s">
        <v>3575</v>
      </c>
      <c r="C67" s="5157" t="s">
        <v>3518</v>
      </c>
      <c r="D67" s="5157" t="s">
        <v>3501</v>
      </c>
    </row>
    <row customHeight="1" ht="11.25">
      <c r="A68" s="5157" t="s">
        <v>2815</v>
      </c>
      <c r="B68" s="5157" t="s">
        <v>3576</v>
      </c>
      <c r="C68" s="5157" t="s">
        <v>3518</v>
      </c>
      <c r="D68" s="5157" t="s">
        <v>3501</v>
      </c>
    </row>
    <row customHeight="1" ht="11.25">
      <c r="A69" s="5157" t="s">
        <v>2136</v>
      </c>
      <c r="B69" s="5157" t="s">
        <v>3577</v>
      </c>
      <c r="C69" s="5157" t="s">
        <v>3578</v>
      </c>
      <c r="D69" s="5157" t="s">
        <v>3507</v>
      </c>
    </row>
    <row customHeight="1" ht="11.25">
      <c r="A70" s="5157" t="s">
        <v>2820</v>
      </c>
      <c r="B70" s="5157" t="s">
        <v>3579</v>
      </c>
      <c r="C70" s="5157" t="s">
        <v>3518</v>
      </c>
      <c r="D70" s="5157" t="s">
        <v>3511</v>
      </c>
    </row>
    <row customHeight="1" ht="11.25">
      <c r="A71" s="5157" t="s">
        <v>2823</v>
      </c>
      <c r="B71" s="5157" t="s">
        <v>3580</v>
      </c>
      <c r="C71" s="5157" t="s">
        <v>3518</v>
      </c>
      <c r="D71" s="5157" t="s">
        <v>3501</v>
      </c>
    </row>
    <row customHeight="1" ht="11.25">
      <c r="A72" s="5157" t="s">
        <v>2826</v>
      </c>
      <c r="B72" s="5157" t="s">
        <v>3581</v>
      </c>
      <c r="C72" s="5157" t="s">
        <v>3582</v>
      </c>
      <c r="D72" s="5157" t="s">
        <v>3504</v>
      </c>
    </row>
    <row customHeight="1" ht="11.25">
      <c r="A73" s="5157" t="s">
        <v>2829</v>
      </c>
      <c r="B73" s="5157" t="s">
        <v>3583</v>
      </c>
      <c r="C73" s="5157" t="s">
        <v>3582</v>
      </c>
      <c r="D73" s="5157" t="s">
        <v>3504</v>
      </c>
    </row>
    <row customHeight="1" ht="11.25">
      <c r="A74" s="5157" t="s">
        <v>2832</v>
      </c>
      <c r="B74" s="5157" t="s">
        <v>3584</v>
      </c>
      <c r="C74" s="5157" t="s">
        <v>3582</v>
      </c>
      <c r="D74" s="5157" t="s">
        <v>3504</v>
      </c>
    </row>
    <row customHeight="1" ht="11.25">
      <c r="A75" s="5157" t="s">
        <v>2835</v>
      </c>
      <c r="B75" s="5157" t="s">
        <v>3585</v>
      </c>
      <c r="C75" s="5157" t="s">
        <v>3582</v>
      </c>
      <c r="D75" s="5157" t="s">
        <v>3504</v>
      </c>
    </row>
    <row customHeight="1" ht="11.25">
      <c r="A76" s="5157" t="s">
        <v>2838</v>
      </c>
      <c r="B76" s="5157" t="s">
        <v>3586</v>
      </c>
      <c r="C76" s="5157" t="s">
        <v>3587</v>
      </c>
      <c r="D76" s="5157" t="s">
        <v>3501</v>
      </c>
    </row>
    <row customHeight="1" ht="11.25">
      <c r="A77" s="5157" t="s">
        <v>2841</v>
      </c>
      <c r="B77" s="5157" t="s">
        <v>3588</v>
      </c>
      <c r="C77" s="5157" t="s">
        <v>3589</v>
      </c>
      <c r="D77" s="5157" t="s">
        <v>3497</v>
      </c>
    </row>
    <row customHeight="1" ht="11.25">
      <c r="A78" s="5157" t="s">
        <v>2844</v>
      </c>
      <c r="B78" s="5157" t="s">
        <v>3590</v>
      </c>
      <c r="C78" s="5157" t="s">
        <v>3591</v>
      </c>
      <c r="D78" s="5157" t="s">
        <v>3504</v>
      </c>
    </row>
    <row customHeight="1" ht="11.25">
      <c r="A79" s="5157" t="s">
        <v>2847</v>
      </c>
      <c r="B79" s="5157" t="s">
        <v>3592</v>
      </c>
      <c r="C79" s="5157" t="s">
        <v>3591</v>
      </c>
      <c r="D79" s="5157" t="s">
        <v>3504</v>
      </c>
    </row>
    <row customHeight="1" ht="11.25">
      <c r="A80" s="5157" t="s">
        <v>2850</v>
      </c>
      <c r="B80" s="5157" t="s">
        <v>3593</v>
      </c>
      <c r="C80" s="5157" t="s">
        <v>3591</v>
      </c>
      <c r="D80" s="5157" t="s">
        <v>3504</v>
      </c>
    </row>
    <row customHeight="1" ht="11.25">
      <c r="A81" s="5157" t="s">
        <v>2853</v>
      </c>
      <c r="B81" s="5157" t="s">
        <v>3594</v>
      </c>
      <c r="C81" s="5157" t="s">
        <v>3591</v>
      </c>
      <c r="D81" s="5157" t="s">
        <v>3504</v>
      </c>
    </row>
    <row customHeight="1" ht="11.25">
      <c r="A82" s="5157" t="s">
        <v>2856</v>
      </c>
      <c r="B82" s="5157" t="s">
        <v>3595</v>
      </c>
      <c r="C82" s="5157" t="s">
        <v>3591</v>
      </c>
      <c r="D82" s="5157" t="s">
        <v>3504</v>
      </c>
    </row>
    <row customHeight="1" ht="11.25">
      <c r="A83" s="5157" t="s">
        <v>2861</v>
      </c>
      <c r="B83" s="5157" t="s">
        <v>3596</v>
      </c>
      <c r="C83" s="5157" t="s">
        <v>3591</v>
      </c>
      <c r="D83" s="5157" t="s">
        <v>3504</v>
      </c>
    </row>
    <row customHeight="1" ht="11.25">
      <c r="A84" s="5157" t="s">
        <v>2864</v>
      </c>
      <c r="B84" s="5157" t="s">
        <v>3597</v>
      </c>
      <c r="C84" s="5157" t="s">
        <v>3591</v>
      </c>
      <c r="D84" s="5157" t="s">
        <v>3504</v>
      </c>
    </row>
    <row customHeight="1" ht="11.25">
      <c r="A85" s="5157" t="s">
        <v>2865</v>
      </c>
      <c r="B85" s="5157" t="s">
        <v>3598</v>
      </c>
      <c r="C85" s="5157" t="s">
        <v>3599</v>
      </c>
      <c r="D85" s="5157" t="s">
        <v>3600</v>
      </c>
    </row>
    <row customHeight="1" ht="11.25">
      <c r="A86" s="5157" t="s">
        <v>2868</v>
      </c>
      <c r="B86" s="5157" t="s">
        <v>3601</v>
      </c>
      <c r="C86" s="5157" t="s">
        <v>3602</v>
      </c>
      <c r="D86" s="5157" t="s">
        <v>3603</v>
      </c>
    </row>
    <row customHeight="1" ht="11.25">
      <c r="A87" s="5157" t="s">
        <v>2871</v>
      </c>
      <c r="B87" s="5157" t="s">
        <v>3604</v>
      </c>
      <c r="C87" s="5157" t="s">
        <v>3518</v>
      </c>
      <c r="D87" s="5157" t="s">
        <v>3603</v>
      </c>
    </row>
    <row customHeight="1" ht="11.25">
      <c r="A88" s="5157" t="s">
        <v>2874</v>
      </c>
      <c r="B88" s="5157" t="s">
        <v>3605</v>
      </c>
      <c r="C88" s="5157" t="s">
        <v>3503</v>
      </c>
      <c r="D88" s="5157" t="s">
        <v>3504</v>
      </c>
    </row>
    <row customHeight="1" ht="11.25">
      <c r="A89" s="5157" t="s">
        <v>2877</v>
      </c>
      <c r="B89" s="5157" t="s">
        <v>3606</v>
      </c>
      <c r="C89" s="5157" t="s">
        <v>3503</v>
      </c>
      <c r="D89" s="5157" t="s">
        <v>3504</v>
      </c>
    </row>
    <row customHeight="1" ht="11.25">
      <c r="A90" s="5157" t="s">
        <v>2880</v>
      </c>
      <c r="B90" s="5157" t="s">
        <v>3607</v>
      </c>
      <c r="C90" s="5157" t="s">
        <v>3503</v>
      </c>
      <c r="D90" s="5157" t="s">
        <v>3504</v>
      </c>
    </row>
    <row customHeight="1" ht="11.25">
      <c r="A91" s="5157" t="s">
        <v>2883</v>
      </c>
      <c r="B91" s="5157" t="s">
        <v>3608</v>
      </c>
      <c r="C91" s="5157" t="s">
        <v>3503</v>
      </c>
      <c r="D91" s="5157" t="s">
        <v>3504</v>
      </c>
    </row>
    <row customHeight="1" ht="11.25">
      <c r="A92" s="5157" t="s">
        <v>2886</v>
      </c>
      <c r="B92" s="5157" t="s">
        <v>3609</v>
      </c>
      <c r="C92" s="5157" t="s">
        <v>3503</v>
      </c>
      <c r="D92" s="5157"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0ECD6-C847-8E57-2E83-79BF7597EE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07C6A-5BAE-5264-65DB-1DAABDB79A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58" width="9.140625"/>
  </cols>
  <sheetData>
    <row customHeight="1" ht="11.25">
      <c r="A1" s="169" t="s">
        <v>129</v>
      </c>
      <c r="B1" s="169" t="s">
        <v>3610</v>
      </c>
    </row>
    <row customHeight="1" ht="11.25">
      <c r="A2" s="48" t="s">
        <v>96</v>
      </c>
      <c r="B2" s="48"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0F01-BACC-14FE-72E1-BBE017B932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6" width="9.140625"/>
    <col min="2" max="2" style="5156" width="65.28125" customWidth="1"/>
  </cols>
  <sheetData>
    <row customHeight="1" ht="11.25">
      <c r="A1" s="841" t="s">
        <v>3612</v>
      </c>
      <c r="B1" s="841" t="s">
        <v>3613</v>
      </c>
    </row>
    <row customHeight="1" ht="11.25">
      <c r="A2" s="841">
        <v>4213775</v>
      </c>
      <c r="B2" s="841" t="s">
        <v>1225</v>
      </c>
    </row>
    <row customHeight="1" ht="11.25">
      <c r="A3" s="841">
        <v>4213784</v>
      </c>
      <c r="B3" s="841" t="s">
        <v>1257</v>
      </c>
    </row>
    <row customHeight="1" ht="11.25">
      <c r="A4" s="841">
        <v>4213781</v>
      </c>
      <c r="B4" s="841" t="s">
        <v>1250</v>
      </c>
    </row>
    <row customHeight="1" ht="11.25">
      <c r="A5" s="841">
        <v>4213776</v>
      </c>
      <c r="B5" s="841" t="s">
        <v>165</v>
      </c>
    </row>
    <row customHeight="1" ht="11.25">
      <c r="A6" s="841">
        <v>4213777</v>
      </c>
      <c r="B6" s="841" t="s">
        <v>171</v>
      </c>
    </row>
    <row customHeight="1" ht="11.25">
      <c r="A7" s="841">
        <v>4213778</v>
      </c>
      <c r="B7" s="841" t="s">
        <v>182</v>
      </c>
    </row>
    <row customHeight="1" ht="11.25">
      <c r="A8" s="841">
        <v>4213780</v>
      </c>
      <c r="B8" s="841" t="s">
        <v>188</v>
      </c>
    </row>
    <row customHeight="1" ht="11.25">
      <c r="A9" s="841">
        <v>4213779</v>
      </c>
      <c r="B9" s="841" t="s">
        <v>1390</v>
      </c>
    </row>
    <row customHeight="1" ht="11.25">
      <c r="A10" s="841">
        <v>4213783</v>
      </c>
      <c r="B10" s="841" t="s">
        <v>1404</v>
      </c>
    </row>
    <row customHeight="1" ht="11.25">
      <c r="A11" s="841">
        <v>4213782</v>
      </c>
      <c r="B11" s="84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19064-48F1-A3C2-FD3C-A3F6E1C5CA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6" width="9.140625"/>
    <col min="2" max="2" style="5156" width="65.28125" customWidth="1"/>
  </cols>
  <sheetData>
    <row customHeight="1" ht="11.25">
      <c r="A1" s="841" t="s">
        <v>3612</v>
      </c>
      <c r="B1" s="841" t="s">
        <v>3614</v>
      </c>
    </row>
    <row customHeight="1" ht="11.25">
      <c r="A2" s="841" t="s">
        <v>3615</v>
      </c>
      <c r="B2" s="841" t="s">
        <v>1501</v>
      </c>
    </row>
    <row customHeight="1" ht="11.25">
      <c r="A3" s="841" t="s">
        <v>3616</v>
      </c>
      <c r="B3" s="841" t="s">
        <v>1511</v>
      </c>
    </row>
    <row customHeight="1" ht="11.25">
      <c r="A4" s="841" t="s">
        <v>3617</v>
      </c>
      <c r="B4" s="841" t="s">
        <v>1520</v>
      </c>
    </row>
    <row customHeight="1" ht="11.25">
      <c r="A5" s="841" t="s">
        <v>3618</v>
      </c>
      <c r="B5" s="841" t="s">
        <v>1529</v>
      </c>
    </row>
    <row customHeight="1" ht="11.25">
      <c r="A6" s="841" t="s">
        <v>3619</v>
      </c>
      <c r="B6" s="841" t="s">
        <v>1535</v>
      </c>
    </row>
    <row customHeight="1" ht="11.25">
      <c r="A7" s="841" t="s">
        <v>3620</v>
      </c>
      <c r="B7" s="841" t="s">
        <v>1543</v>
      </c>
    </row>
    <row customHeight="1" ht="11.25">
      <c r="A8" s="841" t="s">
        <v>3621</v>
      </c>
      <c r="B8" s="841" t="s">
        <v>1550</v>
      </c>
    </row>
    <row customHeight="1" ht="11.25">
      <c r="A9" s="841" t="s">
        <v>3622</v>
      </c>
      <c r="B9" s="841" t="s">
        <v>1556</v>
      </c>
    </row>
    <row customHeight="1" ht="11.25">
      <c r="A10" s="841" t="s">
        <v>3623</v>
      </c>
      <c r="B10" s="841" t="s">
        <v>1560</v>
      </c>
    </row>
    <row customHeight="1" ht="11.25">
      <c r="A11" s="841" t="s">
        <v>3624</v>
      </c>
      <c r="B11" s="84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6A9FF-46B2-5D44-1C6B-C027F73EB266}"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2664</v>
      </c>
      <c r="B1" s="373" t="s">
        <v>2665</v>
      </c>
      <c r="C1" s="373" t="s">
        <v>2666</v>
      </c>
      <c r="D1" s="373" t="s">
        <v>2667</v>
      </c>
      <c r="E1" s="0" t="s">
        <v>2668</v>
      </c>
      <c r="F1" s="0" t="s">
        <v>2669</v>
      </c>
      <c r="G1" s="0" t="s">
        <v>2670</v>
      </c>
    </row>
    <row customHeight="1" ht="11.25">
      <c r="A2" s="0" t="s">
        <v>14</v>
      </c>
      <c r="B2" s="0" t="s">
        <v>2671</v>
      </c>
      <c r="C2" s="0" t="s">
        <v>2672</v>
      </c>
      <c r="D2" s="0" t="s">
        <v>2671</v>
      </c>
      <c r="E2" s="0" t="s">
        <v>2672</v>
      </c>
      <c r="F2" s="0" t="s">
        <v>2673</v>
      </c>
      <c r="G2" s="0" t="s">
        <v>108</v>
      </c>
    </row>
    <row customHeight="1" ht="11.25">
      <c r="A3" s="0" t="s">
        <v>14</v>
      </c>
      <c r="B3" s="0" t="s">
        <v>2671</v>
      </c>
      <c r="C3" s="0" t="s">
        <v>2672</v>
      </c>
      <c r="D3" s="0" t="s">
        <v>2674</v>
      </c>
      <c r="E3" s="0" t="s">
        <v>2675</v>
      </c>
      <c r="F3" s="0" t="s">
        <v>2676</v>
      </c>
      <c r="G3" s="0" t="s">
        <v>109</v>
      </c>
    </row>
    <row customHeight="1" ht="11.25">
      <c r="A4" s="0" t="s">
        <v>14</v>
      </c>
      <c r="B4" s="0" t="s">
        <v>2671</v>
      </c>
      <c r="C4" s="0" t="s">
        <v>2672</v>
      </c>
      <c r="D4" s="0" t="s">
        <v>2677</v>
      </c>
      <c r="E4" s="0" t="s">
        <v>2678</v>
      </c>
      <c r="F4" s="0" t="s">
        <v>2679</v>
      </c>
      <c r="G4" s="0" t="s">
        <v>88</v>
      </c>
    </row>
    <row customHeight="1" ht="11.25">
      <c r="A5" s="0" t="s">
        <v>14</v>
      </c>
      <c r="B5" s="0" t="s">
        <v>2671</v>
      </c>
      <c r="C5" s="0" t="s">
        <v>2672</v>
      </c>
      <c r="D5" s="0" t="s">
        <v>2680</v>
      </c>
      <c r="E5" s="0" t="s">
        <v>2681</v>
      </c>
      <c r="F5" s="0" t="s">
        <v>2682</v>
      </c>
      <c r="G5" s="0" t="s">
        <v>89</v>
      </c>
    </row>
    <row customHeight="1" ht="11.25">
      <c r="A6" s="0" t="s">
        <v>14</v>
      </c>
      <c r="B6" s="0" t="s">
        <v>2671</v>
      </c>
      <c r="C6" s="0" t="s">
        <v>2672</v>
      </c>
      <c r="D6" s="0" t="s">
        <v>2683</v>
      </c>
      <c r="E6" s="0" t="s">
        <v>2684</v>
      </c>
      <c r="F6" s="0" t="s">
        <v>2682</v>
      </c>
      <c r="G6" s="0" t="s">
        <v>110</v>
      </c>
    </row>
    <row customHeight="1" ht="11.25">
      <c r="A7" s="0" t="s">
        <v>14</v>
      </c>
      <c r="B7" s="0" t="s">
        <v>2671</v>
      </c>
      <c r="C7" s="0" t="s">
        <v>2672</v>
      </c>
      <c r="D7" s="0" t="s">
        <v>2685</v>
      </c>
      <c r="E7" s="0" t="s">
        <v>2686</v>
      </c>
      <c r="F7" s="0" t="s">
        <v>2682</v>
      </c>
      <c r="G7" s="0" t="s">
        <v>90</v>
      </c>
    </row>
    <row customHeight="1" ht="11.25">
      <c r="A8" s="0" t="s">
        <v>14</v>
      </c>
      <c r="B8" s="0" t="s">
        <v>2671</v>
      </c>
      <c r="C8" s="0" t="s">
        <v>2672</v>
      </c>
      <c r="D8" s="0" t="s">
        <v>2687</v>
      </c>
      <c r="E8" s="0" t="s">
        <v>2688</v>
      </c>
      <c r="F8" s="0" t="s">
        <v>2682</v>
      </c>
      <c r="G8" s="0" t="s">
        <v>91</v>
      </c>
    </row>
    <row customHeight="1" ht="11.25">
      <c r="A9" s="0" t="s">
        <v>14</v>
      </c>
      <c r="B9" s="0" t="s">
        <v>2671</v>
      </c>
      <c r="C9" s="0" t="s">
        <v>2672</v>
      </c>
      <c r="D9" s="0" t="s">
        <v>2689</v>
      </c>
      <c r="E9" s="0" t="s">
        <v>2690</v>
      </c>
      <c r="F9" s="0" t="s">
        <v>2682</v>
      </c>
      <c r="G9" s="0" t="s">
        <v>111</v>
      </c>
    </row>
    <row customHeight="1" ht="11.25">
      <c r="A10" s="0" t="s">
        <v>14</v>
      </c>
      <c r="B10" s="0" t="s">
        <v>2671</v>
      </c>
      <c r="C10" s="0" t="s">
        <v>2672</v>
      </c>
      <c r="D10" s="0" t="s">
        <v>2691</v>
      </c>
      <c r="E10" s="0" t="s">
        <v>2692</v>
      </c>
      <c r="F10" s="0" t="s">
        <v>2682</v>
      </c>
      <c r="G10" s="0" t="s">
        <v>147</v>
      </c>
    </row>
    <row customHeight="1" ht="11.25">
      <c r="A11" s="0" t="s">
        <v>14</v>
      </c>
      <c r="B11" s="0" t="s">
        <v>2671</v>
      </c>
      <c r="C11" s="0" t="s">
        <v>2672</v>
      </c>
      <c r="D11" s="0" t="s">
        <v>2693</v>
      </c>
      <c r="E11" s="0" t="s">
        <v>2694</v>
      </c>
      <c r="F11" s="0" t="s">
        <v>2682</v>
      </c>
      <c r="G11" s="0" t="s">
        <v>148</v>
      </c>
    </row>
    <row customHeight="1" ht="11.25">
      <c r="A12" s="0" t="s">
        <v>14</v>
      </c>
      <c r="B12" s="0" t="s">
        <v>2671</v>
      </c>
      <c r="C12" s="0" t="s">
        <v>2672</v>
      </c>
      <c r="D12" s="0" t="s">
        <v>2695</v>
      </c>
      <c r="E12" s="0" t="s">
        <v>2696</v>
      </c>
      <c r="F12" s="0" t="s">
        <v>2682</v>
      </c>
      <c r="G12" s="0" t="s">
        <v>149</v>
      </c>
    </row>
    <row customHeight="1" ht="11.25">
      <c r="A13" s="0" t="s">
        <v>14</v>
      </c>
      <c r="B13" s="0" t="s">
        <v>2671</v>
      </c>
      <c r="C13" s="0" t="s">
        <v>2672</v>
      </c>
      <c r="D13" s="0" t="s">
        <v>2697</v>
      </c>
      <c r="E13" s="0" t="s">
        <v>2698</v>
      </c>
      <c r="F13" s="0" t="s">
        <v>2682</v>
      </c>
      <c r="G13" s="0" t="s">
        <v>150</v>
      </c>
    </row>
    <row customHeight="1" ht="11.25">
      <c r="A14" s="0" t="s">
        <v>14</v>
      </c>
      <c r="B14" s="0" t="s">
        <v>2699</v>
      </c>
      <c r="C14" s="0" t="s">
        <v>2700</v>
      </c>
      <c r="D14" s="0" t="s">
        <v>2699</v>
      </c>
      <c r="E14" s="0" t="s">
        <v>2700</v>
      </c>
      <c r="F14" s="0" t="s">
        <v>2673</v>
      </c>
      <c r="G14" s="0" t="s">
        <v>151</v>
      </c>
    </row>
    <row customHeight="1" ht="11.25">
      <c r="A15" s="0" t="s">
        <v>14</v>
      </c>
      <c r="B15" s="0" t="s">
        <v>2699</v>
      </c>
      <c r="C15" s="0" t="s">
        <v>2700</v>
      </c>
      <c r="D15" s="0" t="s">
        <v>2701</v>
      </c>
      <c r="E15" s="0" t="s">
        <v>2702</v>
      </c>
      <c r="F15" s="0" t="s">
        <v>2682</v>
      </c>
      <c r="G15" s="0" t="s">
        <v>152</v>
      </c>
    </row>
    <row customHeight="1" ht="11.25">
      <c r="A16" s="0" t="s">
        <v>14</v>
      </c>
      <c r="B16" s="0" t="s">
        <v>2699</v>
      </c>
      <c r="C16" s="0" t="s">
        <v>2700</v>
      </c>
      <c r="D16" s="0" t="s">
        <v>2703</v>
      </c>
      <c r="E16" s="0" t="s">
        <v>2704</v>
      </c>
      <c r="F16" s="0" t="s">
        <v>2682</v>
      </c>
      <c r="G16" s="0" t="s">
        <v>1464</v>
      </c>
    </row>
    <row customHeight="1" ht="11.25">
      <c r="A17" s="0" t="s">
        <v>14</v>
      </c>
      <c r="B17" s="0" t="s">
        <v>2699</v>
      </c>
      <c r="C17" s="0" t="s">
        <v>2700</v>
      </c>
      <c r="D17" s="0" t="s">
        <v>2705</v>
      </c>
      <c r="E17" s="0" t="s">
        <v>2706</v>
      </c>
      <c r="F17" s="0" t="s">
        <v>2682</v>
      </c>
      <c r="G17" s="0" t="s">
        <v>1470</v>
      </c>
    </row>
    <row customHeight="1" ht="11.25">
      <c r="A18" s="0" t="s">
        <v>14</v>
      </c>
      <c r="B18" s="0" t="s">
        <v>2699</v>
      </c>
      <c r="C18" s="0" t="s">
        <v>2700</v>
      </c>
      <c r="D18" s="0" t="s">
        <v>2707</v>
      </c>
      <c r="E18" s="0" t="s">
        <v>2708</v>
      </c>
      <c r="F18" s="0" t="s">
        <v>2682</v>
      </c>
      <c r="G18" s="0" t="s">
        <v>1481</v>
      </c>
    </row>
    <row customHeight="1" ht="11.25">
      <c r="A19" s="0" t="s">
        <v>14</v>
      </c>
      <c r="B19" s="0" t="s">
        <v>2699</v>
      </c>
      <c r="C19" s="0" t="s">
        <v>2700</v>
      </c>
      <c r="D19" s="0" t="s">
        <v>2709</v>
      </c>
      <c r="E19" s="0" t="s">
        <v>2710</v>
      </c>
      <c r="F19" s="0" t="s">
        <v>2682</v>
      </c>
      <c r="G19" s="0" t="s">
        <v>1495</v>
      </c>
    </row>
    <row customHeight="1" ht="11.25">
      <c r="A20" s="0" t="s">
        <v>14</v>
      </c>
      <c r="B20" s="0" t="s">
        <v>2699</v>
      </c>
      <c r="C20" s="0" t="s">
        <v>2700</v>
      </c>
      <c r="D20" s="0" t="s">
        <v>2711</v>
      </c>
      <c r="E20" s="0" t="s">
        <v>2712</v>
      </c>
      <c r="F20" s="0" t="s">
        <v>2682</v>
      </c>
      <c r="G20" s="0" t="s">
        <v>1507</v>
      </c>
    </row>
    <row customHeight="1" ht="11.25">
      <c r="A21" s="0" t="s">
        <v>14</v>
      </c>
      <c r="B21" s="0" t="s">
        <v>2699</v>
      </c>
      <c r="C21" s="0" t="s">
        <v>2700</v>
      </c>
      <c r="D21" s="0" t="s">
        <v>2713</v>
      </c>
      <c r="E21" s="0" t="s">
        <v>2714</v>
      </c>
      <c r="F21" s="0" t="s">
        <v>2682</v>
      </c>
      <c r="G21" s="0" t="s">
        <v>1516</v>
      </c>
    </row>
    <row customHeight="1" ht="11.25">
      <c r="A22" s="0" t="s">
        <v>14</v>
      </c>
      <c r="B22" s="0" t="s">
        <v>2699</v>
      </c>
      <c r="C22" s="0" t="s">
        <v>2700</v>
      </c>
      <c r="D22" s="0" t="s">
        <v>2715</v>
      </c>
      <c r="E22" s="0" t="s">
        <v>2716</v>
      </c>
      <c r="F22" s="0" t="s">
        <v>2682</v>
      </c>
      <c r="G22" s="0" t="s">
        <v>1532</v>
      </c>
    </row>
    <row customHeight="1" ht="11.25">
      <c r="A23" s="0" t="s">
        <v>14</v>
      </c>
      <c r="B23" s="0" t="s">
        <v>2699</v>
      </c>
      <c r="C23" s="0" t="s">
        <v>2700</v>
      </c>
      <c r="D23" s="0" t="s">
        <v>2717</v>
      </c>
      <c r="E23" s="0" t="s">
        <v>2718</v>
      </c>
      <c r="F23" s="0" t="s">
        <v>2682</v>
      </c>
      <c r="G23" s="0" t="s">
        <v>1539</v>
      </c>
    </row>
    <row customHeight="1" ht="11.25">
      <c r="A24" s="0" t="s">
        <v>14</v>
      </c>
      <c r="B24" s="0" t="s">
        <v>2719</v>
      </c>
      <c r="C24" s="0" t="s">
        <v>2720</v>
      </c>
      <c r="D24" s="0" t="s">
        <v>2719</v>
      </c>
      <c r="E24" s="0" t="s">
        <v>2720</v>
      </c>
      <c r="F24" s="0" t="s">
        <v>2673</v>
      </c>
      <c r="G24" s="0" t="s">
        <v>1547</v>
      </c>
    </row>
    <row customHeight="1" ht="11.25">
      <c r="A25" s="0" t="s">
        <v>14</v>
      </c>
      <c r="B25" s="0" t="s">
        <v>2719</v>
      </c>
      <c r="C25" s="0" t="s">
        <v>2720</v>
      </c>
      <c r="D25" s="0" t="s">
        <v>2721</v>
      </c>
      <c r="E25" s="0" t="s">
        <v>2722</v>
      </c>
      <c r="F25" s="0" t="s">
        <v>2682</v>
      </c>
      <c r="G25" s="0" t="s">
        <v>1554</v>
      </c>
    </row>
    <row customHeight="1" ht="11.25">
      <c r="A26" s="0" t="s">
        <v>14</v>
      </c>
      <c r="B26" s="0" t="s">
        <v>2719</v>
      </c>
      <c r="C26" s="0" t="s">
        <v>2720</v>
      </c>
      <c r="D26" s="0" t="s">
        <v>2723</v>
      </c>
      <c r="E26" s="0" t="s">
        <v>2724</v>
      </c>
      <c r="F26" s="0" t="s">
        <v>2682</v>
      </c>
      <c r="G26" s="0" t="s">
        <v>1558</v>
      </c>
    </row>
    <row customHeight="1" ht="11.25">
      <c r="A27" s="0" t="s">
        <v>14</v>
      </c>
      <c r="B27" s="0" t="s">
        <v>2719</v>
      </c>
      <c r="C27" s="0" t="s">
        <v>2720</v>
      </c>
      <c r="D27" s="0" t="s">
        <v>2725</v>
      </c>
      <c r="E27" s="0" t="s">
        <v>2726</v>
      </c>
      <c r="F27" s="0" t="s">
        <v>2682</v>
      </c>
      <c r="G27" s="0" t="s">
        <v>1563</v>
      </c>
    </row>
    <row customHeight="1" ht="11.25">
      <c r="A28" s="0" t="s">
        <v>14</v>
      </c>
      <c r="B28" s="0" t="s">
        <v>2719</v>
      </c>
      <c r="C28" s="0" t="s">
        <v>2720</v>
      </c>
      <c r="D28" s="0" t="s">
        <v>2727</v>
      </c>
      <c r="E28" s="0" t="s">
        <v>2728</v>
      </c>
      <c r="F28" s="0" t="s">
        <v>2682</v>
      </c>
      <c r="G28" s="0" t="s">
        <v>1571</v>
      </c>
    </row>
    <row customHeight="1" ht="11.25">
      <c r="A29" s="0" t="s">
        <v>14</v>
      </c>
      <c r="B29" s="0" t="s">
        <v>2719</v>
      </c>
      <c r="C29" s="0" t="s">
        <v>2720</v>
      </c>
      <c r="D29" s="0" t="s">
        <v>2729</v>
      </c>
      <c r="E29" s="0" t="s">
        <v>2730</v>
      </c>
      <c r="F29" s="0" t="s">
        <v>2682</v>
      </c>
      <c r="G29" s="0" t="s">
        <v>1573</v>
      </c>
    </row>
    <row customHeight="1" ht="11.25">
      <c r="A30" s="0" t="s">
        <v>14</v>
      </c>
      <c r="B30" s="0" t="s">
        <v>2719</v>
      </c>
      <c r="C30" s="0" t="s">
        <v>2720</v>
      </c>
      <c r="D30" s="0" t="s">
        <v>2731</v>
      </c>
      <c r="E30" s="0" t="s">
        <v>2732</v>
      </c>
      <c r="F30" s="0" t="s">
        <v>2682</v>
      </c>
      <c r="G30" s="0" t="s">
        <v>1576</v>
      </c>
    </row>
    <row customHeight="1" ht="11.25">
      <c r="A31" s="0" t="s">
        <v>14</v>
      </c>
      <c r="B31" s="0" t="s">
        <v>2719</v>
      </c>
      <c r="C31" s="0" t="s">
        <v>2720</v>
      </c>
      <c r="D31" s="0" t="s">
        <v>2733</v>
      </c>
      <c r="E31" s="0" t="s">
        <v>2734</v>
      </c>
      <c r="F31" s="0" t="s">
        <v>2682</v>
      </c>
      <c r="G31" s="0" t="s">
        <v>1582</v>
      </c>
    </row>
    <row customHeight="1" ht="11.25">
      <c r="A32" s="0" t="s">
        <v>14</v>
      </c>
      <c r="B32" s="0" t="s">
        <v>2719</v>
      </c>
      <c r="C32" s="0" t="s">
        <v>2720</v>
      </c>
      <c r="D32" s="0" t="s">
        <v>2735</v>
      </c>
      <c r="E32" s="0" t="s">
        <v>2736</v>
      </c>
      <c r="F32" s="0" t="s">
        <v>2682</v>
      </c>
      <c r="G32" s="0" t="s">
        <v>1584</v>
      </c>
    </row>
    <row customHeight="1" ht="11.25">
      <c r="A33" s="0" t="s">
        <v>14</v>
      </c>
      <c r="B33" s="0" t="s">
        <v>2719</v>
      </c>
      <c r="C33" s="0" t="s">
        <v>2720</v>
      </c>
      <c r="D33" s="0" t="s">
        <v>2737</v>
      </c>
      <c r="E33" s="0" t="s">
        <v>2738</v>
      </c>
      <c r="F33" s="0" t="s">
        <v>2682</v>
      </c>
      <c r="G33" s="0" t="s">
        <v>1586</v>
      </c>
    </row>
    <row customHeight="1" ht="11.25">
      <c r="A34" s="0" t="s">
        <v>14</v>
      </c>
      <c r="B34" s="0" t="s">
        <v>2719</v>
      </c>
      <c r="C34" s="0" t="s">
        <v>2720</v>
      </c>
      <c r="D34" s="0" t="s">
        <v>2739</v>
      </c>
      <c r="E34" s="0" t="s">
        <v>2740</v>
      </c>
      <c r="F34" s="0" t="s">
        <v>2682</v>
      </c>
      <c r="G34" s="0" t="s">
        <v>1588</v>
      </c>
    </row>
    <row customHeight="1" ht="11.25">
      <c r="A35" s="0" t="s">
        <v>14</v>
      </c>
      <c r="B35" s="0" t="s">
        <v>2719</v>
      </c>
      <c r="C35" s="0" t="s">
        <v>2720</v>
      </c>
      <c r="D35" s="0" t="s">
        <v>2741</v>
      </c>
      <c r="E35" s="0" t="s">
        <v>2742</v>
      </c>
      <c r="F35" s="0" t="s">
        <v>2682</v>
      </c>
      <c r="G35" s="0" t="s">
        <v>1593</v>
      </c>
    </row>
    <row customHeight="1" ht="11.25">
      <c r="A36" s="0" t="s">
        <v>14</v>
      </c>
      <c r="B36" s="0" t="s">
        <v>2719</v>
      </c>
      <c r="C36" s="0" t="s">
        <v>2720</v>
      </c>
      <c r="D36" s="0" t="s">
        <v>2743</v>
      </c>
      <c r="E36" s="0" t="s">
        <v>2744</v>
      </c>
      <c r="F36" s="0" t="s">
        <v>2682</v>
      </c>
      <c r="G36" s="0" t="s">
        <v>1598</v>
      </c>
    </row>
    <row customHeight="1" ht="11.25">
      <c r="A37" s="0" t="s">
        <v>14</v>
      </c>
      <c r="B37" s="0" t="s">
        <v>2719</v>
      </c>
      <c r="C37" s="0" t="s">
        <v>2720</v>
      </c>
      <c r="D37" s="0" t="s">
        <v>2745</v>
      </c>
      <c r="E37" s="0" t="s">
        <v>2746</v>
      </c>
      <c r="F37" s="0" t="s">
        <v>2682</v>
      </c>
      <c r="G37" s="0" t="s">
        <v>1602</v>
      </c>
    </row>
    <row customHeight="1" ht="11.25">
      <c r="A38" s="0" t="s">
        <v>14</v>
      </c>
      <c r="B38" s="0" t="s">
        <v>2719</v>
      </c>
      <c r="C38" s="0" t="s">
        <v>2720</v>
      </c>
      <c r="D38" s="0" t="s">
        <v>2747</v>
      </c>
      <c r="E38" s="0" t="s">
        <v>2748</v>
      </c>
      <c r="F38" s="0" t="s">
        <v>2682</v>
      </c>
      <c r="G38" s="0" t="s">
        <v>1610</v>
      </c>
    </row>
    <row customHeight="1" ht="11.25">
      <c r="A39" s="0" t="s">
        <v>14</v>
      </c>
      <c r="B39" s="0" t="s">
        <v>2719</v>
      </c>
      <c r="C39" s="0" t="s">
        <v>2720</v>
      </c>
      <c r="D39" s="0" t="s">
        <v>2749</v>
      </c>
      <c r="E39" s="0" t="s">
        <v>2750</v>
      </c>
      <c r="F39" s="0" t="s">
        <v>2682</v>
      </c>
      <c r="G39" s="0" t="s">
        <v>1616</v>
      </c>
    </row>
    <row customHeight="1" ht="11.25">
      <c r="A40" s="0" t="s">
        <v>14</v>
      </c>
      <c r="B40" s="0" t="s">
        <v>2719</v>
      </c>
      <c r="C40" s="0" t="s">
        <v>2720</v>
      </c>
      <c r="D40" s="0" t="s">
        <v>2751</v>
      </c>
      <c r="E40" s="0" t="s">
        <v>2752</v>
      </c>
      <c r="F40" s="0" t="s">
        <v>2682</v>
      </c>
      <c r="G40" s="0" t="s">
        <v>1621</v>
      </c>
    </row>
    <row customHeight="1" ht="11.25">
      <c r="A41" s="0" t="s">
        <v>14</v>
      </c>
      <c r="B41" s="0" t="s">
        <v>2719</v>
      </c>
      <c r="C41" s="0" t="s">
        <v>2720</v>
      </c>
      <c r="D41" s="0" t="s">
        <v>2753</v>
      </c>
      <c r="E41" s="0" t="s">
        <v>2754</v>
      </c>
      <c r="F41" s="0" t="s">
        <v>2682</v>
      </c>
      <c r="G41" s="0" t="s">
        <v>1625</v>
      </c>
    </row>
    <row customHeight="1" ht="11.25">
      <c r="A42" s="0" t="s">
        <v>14</v>
      </c>
      <c r="B42" s="0" t="s">
        <v>2755</v>
      </c>
      <c r="C42" s="0" t="s">
        <v>2756</v>
      </c>
      <c r="D42" s="0" t="s">
        <v>2755</v>
      </c>
      <c r="E42" s="0" t="s">
        <v>2756</v>
      </c>
      <c r="F42" s="0" t="s">
        <v>2757</v>
      </c>
      <c r="G42" s="0" t="s">
        <v>1628</v>
      </c>
    </row>
    <row customHeight="1" ht="11.25">
      <c r="A43" s="0" t="s">
        <v>14</v>
      </c>
      <c r="B43" s="0" t="s">
        <v>2760</v>
      </c>
      <c r="C43" s="0" t="s">
        <v>2761</v>
      </c>
      <c r="D43" s="0" t="s">
        <v>2760</v>
      </c>
      <c r="E43" s="0" t="s">
        <v>2761</v>
      </c>
      <c r="F43" s="0" t="s">
        <v>2673</v>
      </c>
      <c r="G43" s="0" t="s">
        <v>1644</v>
      </c>
    </row>
    <row customHeight="1" ht="11.25">
      <c r="A44" s="0" t="s">
        <v>14</v>
      </c>
      <c r="B44" s="0" t="s">
        <v>2760</v>
      </c>
      <c r="C44" s="0" t="s">
        <v>2761</v>
      </c>
      <c r="D44" s="0" t="s">
        <v>2762</v>
      </c>
      <c r="E44" s="0" t="s">
        <v>2763</v>
      </c>
      <c r="F44" s="0" t="s">
        <v>2682</v>
      </c>
      <c r="G44" s="0" t="s">
        <v>1649</v>
      </c>
    </row>
    <row customHeight="1" ht="11.25">
      <c r="A45" s="0" t="s">
        <v>14</v>
      </c>
      <c r="B45" s="0" t="s">
        <v>2760</v>
      </c>
      <c r="C45" s="0" t="s">
        <v>2761</v>
      </c>
      <c r="D45" s="0" t="s">
        <v>2764</v>
      </c>
      <c r="E45" s="0" t="s">
        <v>2765</v>
      </c>
      <c r="F45" s="0" t="s">
        <v>2682</v>
      </c>
      <c r="G45" s="0" t="s">
        <v>1653</v>
      </c>
    </row>
    <row customHeight="1" ht="11.25">
      <c r="A46" s="0" t="s">
        <v>14</v>
      </c>
      <c r="B46" s="0" t="s">
        <v>2760</v>
      </c>
      <c r="C46" s="0" t="s">
        <v>2761</v>
      </c>
      <c r="D46" s="0" t="s">
        <v>2766</v>
      </c>
      <c r="E46" s="0" t="s">
        <v>2767</v>
      </c>
      <c r="F46" s="0" t="s">
        <v>2682</v>
      </c>
      <c r="G46" s="0" t="s">
        <v>1659</v>
      </c>
    </row>
    <row customHeight="1" ht="11.25">
      <c r="A47" s="0" t="s">
        <v>14</v>
      </c>
      <c r="B47" s="0" t="s">
        <v>2760</v>
      </c>
      <c r="C47" s="0" t="s">
        <v>2761</v>
      </c>
      <c r="D47" s="0" t="s">
        <v>2768</v>
      </c>
      <c r="E47" s="0" t="s">
        <v>2769</v>
      </c>
      <c r="F47" s="0" t="s">
        <v>2682</v>
      </c>
      <c r="G47" s="0" t="s">
        <v>1664</v>
      </c>
    </row>
    <row customHeight="1" ht="11.25">
      <c r="A48" s="0" t="s">
        <v>14</v>
      </c>
      <c r="B48" s="0" t="s">
        <v>2760</v>
      </c>
      <c r="C48" s="0" t="s">
        <v>2761</v>
      </c>
      <c r="D48" s="0" t="s">
        <v>2770</v>
      </c>
      <c r="E48" s="0" t="s">
        <v>2771</v>
      </c>
      <c r="F48" s="0" t="s">
        <v>2682</v>
      </c>
      <c r="G48" s="0" t="s">
        <v>1667</v>
      </c>
    </row>
    <row customHeight="1" ht="11.25">
      <c r="A49" s="0" t="s">
        <v>14</v>
      </c>
      <c r="B49" s="0" t="s">
        <v>2760</v>
      </c>
      <c r="C49" s="0" t="s">
        <v>2761</v>
      </c>
      <c r="D49" s="0" t="s">
        <v>2772</v>
      </c>
      <c r="E49" s="0" t="s">
        <v>2773</v>
      </c>
      <c r="F49" s="0" t="s">
        <v>2682</v>
      </c>
      <c r="G49" s="0" t="s">
        <v>1670</v>
      </c>
    </row>
    <row customHeight="1" ht="11.25">
      <c r="A50" s="0" t="s">
        <v>14</v>
      </c>
      <c r="B50" s="0" t="s">
        <v>2760</v>
      </c>
      <c r="C50" s="0" t="s">
        <v>2761</v>
      </c>
      <c r="D50" s="0" t="s">
        <v>2774</v>
      </c>
      <c r="E50" s="0" t="s">
        <v>2775</v>
      </c>
      <c r="F50" s="0" t="s">
        <v>2682</v>
      </c>
      <c r="G50" s="0" t="s">
        <v>1675</v>
      </c>
    </row>
    <row customHeight="1" ht="11.25">
      <c r="A51" s="0" t="s">
        <v>14</v>
      </c>
      <c r="B51" s="0" t="s">
        <v>2760</v>
      </c>
      <c r="C51" s="0" t="s">
        <v>2761</v>
      </c>
      <c r="D51" s="0" t="s">
        <v>2776</v>
      </c>
      <c r="E51" s="0" t="s">
        <v>2777</v>
      </c>
      <c r="F51" s="0" t="s">
        <v>2682</v>
      </c>
      <c r="G51" s="0" t="s">
        <v>1679</v>
      </c>
    </row>
    <row customHeight="1" ht="11.25">
      <c r="A52" s="0" t="s">
        <v>14</v>
      </c>
      <c r="B52" s="0" t="s">
        <v>2760</v>
      </c>
      <c r="C52" s="0" t="s">
        <v>2761</v>
      </c>
      <c r="D52" s="0" t="s">
        <v>2778</v>
      </c>
      <c r="E52" s="0" t="s">
        <v>2779</v>
      </c>
      <c r="F52" s="0" t="s">
        <v>2682</v>
      </c>
      <c r="G52" s="0" t="s">
        <v>1680</v>
      </c>
    </row>
    <row customHeight="1" ht="11.25">
      <c r="A53" s="0" t="s">
        <v>14</v>
      </c>
      <c r="B53" s="0" t="s">
        <v>2760</v>
      </c>
      <c r="C53" s="0" t="s">
        <v>2761</v>
      </c>
      <c r="D53" s="0" t="s">
        <v>2780</v>
      </c>
      <c r="E53" s="0" t="s">
        <v>2781</v>
      </c>
      <c r="F53" s="0" t="s">
        <v>2682</v>
      </c>
      <c r="G53" s="0" t="s">
        <v>1683</v>
      </c>
    </row>
    <row customHeight="1" ht="11.25">
      <c r="A54" s="0" t="s">
        <v>14</v>
      </c>
      <c r="B54" s="0" t="s">
        <v>2760</v>
      </c>
      <c r="C54" s="0" t="s">
        <v>2761</v>
      </c>
      <c r="D54" s="0" t="s">
        <v>2782</v>
      </c>
      <c r="E54" s="0" t="s">
        <v>2783</v>
      </c>
      <c r="F54" s="0" t="s">
        <v>2682</v>
      </c>
      <c r="G54" s="0" t="s">
        <v>1687</v>
      </c>
    </row>
    <row customHeight="1" ht="11.25">
      <c r="A55" s="0" t="s">
        <v>14</v>
      </c>
      <c r="B55" s="0" t="s">
        <v>2760</v>
      </c>
      <c r="C55" s="0" t="s">
        <v>2761</v>
      </c>
      <c r="D55" s="0" t="s">
        <v>2784</v>
      </c>
      <c r="E55" s="0" t="s">
        <v>2785</v>
      </c>
      <c r="F55" s="0" t="s">
        <v>2682</v>
      </c>
      <c r="G55" s="0" t="s">
        <v>1690</v>
      </c>
    </row>
    <row customHeight="1" ht="11.25">
      <c r="A56" s="0" t="s">
        <v>14</v>
      </c>
      <c r="B56" s="0" t="s">
        <v>2760</v>
      </c>
      <c r="C56" s="0" t="s">
        <v>2761</v>
      </c>
      <c r="D56" s="0" t="s">
        <v>2786</v>
      </c>
      <c r="E56" s="0" t="s">
        <v>2787</v>
      </c>
      <c r="F56" s="0" t="s">
        <v>2682</v>
      </c>
      <c r="G56" s="0" t="s">
        <v>1693</v>
      </c>
    </row>
    <row customHeight="1" ht="11.25">
      <c r="A57" s="0" t="s">
        <v>14</v>
      </c>
      <c r="B57" s="0" t="s">
        <v>2760</v>
      </c>
      <c r="C57" s="0" t="s">
        <v>2761</v>
      </c>
      <c r="D57" s="0" t="s">
        <v>2788</v>
      </c>
      <c r="E57" s="0" t="s">
        <v>2789</v>
      </c>
      <c r="F57" s="0" t="s">
        <v>2682</v>
      </c>
      <c r="G57" s="0" t="s">
        <v>1696</v>
      </c>
    </row>
    <row customHeight="1" ht="11.25">
      <c r="A58" s="0" t="s">
        <v>14</v>
      </c>
      <c r="B58" s="0" t="s">
        <v>2760</v>
      </c>
      <c r="C58" s="0" t="s">
        <v>2761</v>
      </c>
      <c r="D58" s="0" t="s">
        <v>2790</v>
      </c>
      <c r="E58" s="0" t="s">
        <v>2791</v>
      </c>
      <c r="F58" s="0" t="s">
        <v>2682</v>
      </c>
      <c r="G58" s="0" t="s">
        <v>1700</v>
      </c>
    </row>
    <row customHeight="1" ht="11.25">
      <c r="A59" s="0" t="s">
        <v>14</v>
      </c>
      <c r="B59" s="0" t="s">
        <v>2760</v>
      </c>
      <c r="C59" s="0" t="s">
        <v>2761</v>
      </c>
      <c r="D59" s="0" t="s">
        <v>2792</v>
      </c>
      <c r="E59" s="0" t="s">
        <v>2793</v>
      </c>
      <c r="F59" s="0" t="s">
        <v>2682</v>
      </c>
      <c r="G59" s="0" t="s">
        <v>1703</v>
      </c>
    </row>
    <row customHeight="1" ht="11.25">
      <c r="A60" s="0" t="s">
        <v>14</v>
      </c>
      <c r="B60" s="0" t="s">
        <v>2760</v>
      </c>
      <c r="C60" s="0" t="s">
        <v>2761</v>
      </c>
      <c r="D60" s="0" t="s">
        <v>2794</v>
      </c>
      <c r="E60" s="0" t="s">
        <v>2795</v>
      </c>
      <c r="F60" s="0" t="s">
        <v>2682</v>
      </c>
      <c r="G60" s="0" t="s">
        <v>2796</v>
      </c>
    </row>
    <row customHeight="1" ht="11.25">
      <c r="A61" s="0" t="s">
        <v>14</v>
      </c>
      <c r="B61" s="0" t="s">
        <v>2760</v>
      </c>
      <c r="C61" s="0" t="s">
        <v>2761</v>
      </c>
      <c r="D61" s="0" t="s">
        <v>2797</v>
      </c>
      <c r="E61" s="0" t="s">
        <v>2798</v>
      </c>
      <c r="F61" s="0" t="s">
        <v>2682</v>
      </c>
      <c r="G61" s="0" t="s">
        <v>2799</v>
      </c>
    </row>
    <row customHeight="1" ht="11.25">
      <c r="A62" s="0" t="s">
        <v>14</v>
      </c>
      <c r="B62" s="0" t="s">
        <v>2760</v>
      </c>
      <c r="C62" s="0" t="s">
        <v>2761</v>
      </c>
      <c r="D62" s="0" t="s">
        <v>2800</v>
      </c>
      <c r="E62" s="0" t="s">
        <v>2801</v>
      </c>
      <c r="F62" s="0" t="s">
        <v>2682</v>
      </c>
      <c r="G62" s="0" t="s">
        <v>2802</v>
      </c>
    </row>
    <row customHeight="1" ht="11.25">
      <c r="A63" s="0" t="s">
        <v>14</v>
      </c>
      <c r="B63" s="0" t="s">
        <v>2760</v>
      </c>
      <c r="C63" s="0" t="s">
        <v>2761</v>
      </c>
      <c r="D63" s="0" t="s">
        <v>2803</v>
      </c>
      <c r="E63" s="0" t="s">
        <v>2804</v>
      </c>
      <c r="F63" s="0" t="s">
        <v>2682</v>
      </c>
      <c r="G63" s="0" t="s">
        <v>2805</v>
      </c>
    </row>
    <row customHeight="1" ht="11.25">
      <c r="A64" s="0" t="s">
        <v>14</v>
      </c>
      <c r="B64" s="0" t="s">
        <v>2760</v>
      </c>
      <c r="C64" s="0" t="s">
        <v>2761</v>
      </c>
      <c r="D64" s="0" t="s">
        <v>2739</v>
      </c>
      <c r="E64" s="0" t="s">
        <v>2806</v>
      </c>
      <c r="F64" s="0" t="s">
        <v>2682</v>
      </c>
      <c r="G64" s="0" t="s">
        <v>2807</v>
      </c>
    </row>
    <row customHeight="1" ht="11.25">
      <c r="A65" s="0" t="s">
        <v>14</v>
      </c>
      <c r="B65" s="0" t="s">
        <v>2760</v>
      </c>
      <c r="C65" s="0" t="s">
        <v>2761</v>
      </c>
      <c r="D65" s="0" t="s">
        <v>2808</v>
      </c>
      <c r="E65" s="0" t="s">
        <v>2809</v>
      </c>
      <c r="F65" s="0" t="s">
        <v>2682</v>
      </c>
      <c r="G65" s="0" t="s">
        <v>2810</v>
      </c>
    </row>
    <row customHeight="1" ht="11.25">
      <c r="A66" s="0" t="s">
        <v>14</v>
      </c>
      <c r="B66" s="0" t="s">
        <v>2811</v>
      </c>
      <c r="C66" s="0" t="s">
        <v>2812</v>
      </c>
      <c r="D66" s="0" t="s">
        <v>2811</v>
      </c>
      <c r="E66" s="0" t="s">
        <v>2812</v>
      </c>
      <c r="F66" s="0" t="s">
        <v>2673</v>
      </c>
      <c r="G66" s="0" t="s">
        <v>1925</v>
      </c>
    </row>
    <row customHeight="1" ht="11.25">
      <c r="A67" s="0" t="s">
        <v>14</v>
      </c>
      <c r="B67" s="0" t="s">
        <v>2811</v>
      </c>
      <c r="C67" s="0" t="s">
        <v>2812</v>
      </c>
      <c r="D67" s="0" t="s">
        <v>2813</v>
      </c>
      <c r="E67" s="0" t="s">
        <v>2814</v>
      </c>
      <c r="F67" s="0" t="s">
        <v>2679</v>
      </c>
      <c r="G67" s="0" t="s">
        <v>2815</v>
      </c>
    </row>
    <row customHeight="1" ht="11.25">
      <c r="A68" s="0" t="s">
        <v>14</v>
      </c>
      <c r="B68" s="0" t="s">
        <v>2811</v>
      </c>
      <c r="C68" s="0" t="s">
        <v>2812</v>
      </c>
      <c r="D68" s="0" t="s">
        <v>2816</v>
      </c>
      <c r="E68" s="0" t="s">
        <v>2817</v>
      </c>
      <c r="F68" s="0" t="s">
        <v>2682</v>
      </c>
      <c r="G68" s="0" t="s">
        <v>2136</v>
      </c>
    </row>
    <row customHeight="1" ht="11.25">
      <c r="A69" s="0" t="s">
        <v>14</v>
      </c>
      <c r="B69" s="0" t="s">
        <v>2811</v>
      </c>
      <c r="C69" s="0" t="s">
        <v>2812</v>
      </c>
      <c r="D69" s="0" t="s">
        <v>2818</v>
      </c>
      <c r="E69" s="0" t="s">
        <v>2819</v>
      </c>
      <c r="F69" s="0" t="s">
        <v>2682</v>
      </c>
      <c r="G69" s="0" t="s">
        <v>2820</v>
      </c>
    </row>
    <row customHeight="1" ht="11.25">
      <c r="A70" s="0" t="s">
        <v>14</v>
      </c>
      <c r="B70" s="0" t="s">
        <v>2811</v>
      </c>
      <c r="C70" s="0" t="s">
        <v>2812</v>
      </c>
      <c r="D70" s="0" t="s">
        <v>2821</v>
      </c>
      <c r="E70" s="0" t="s">
        <v>2822</v>
      </c>
      <c r="F70" s="0" t="s">
        <v>2682</v>
      </c>
      <c r="G70" s="0" t="s">
        <v>2823</v>
      </c>
    </row>
    <row customHeight="1" ht="11.25">
      <c r="A71" s="0" t="s">
        <v>14</v>
      </c>
      <c r="B71" s="0" t="s">
        <v>2811</v>
      </c>
      <c r="C71" s="0" t="s">
        <v>2812</v>
      </c>
      <c r="D71" s="0" t="s">
        <v>2824</v>
      </c>
      <c r="E71" s="0" t="s">
        <v>2825</v>
      </c>
      <c r="F71" s="0" t="s">
        <v>2682</v>
      </c>
      <c r="G71" s="0" t="s">
        <v>2826</v>
      </c>
    </row>
    <row customHeight="1" ht="11.25">
      <c r="A72" s="0" t="s">
        <v>14</v>
      </c>
      <c r="B72" s="0" t="s">
        <v>2811</v>
      </c>
      <c r="C72" s="0" t="s">
        <v>2812</v>
      </c>
      <c r="D72" s="0" t="s">
        <v>2827</v>
      </c>
      <c r="E72" s="0" t="s">
        <v>2828</v>
      </c>
      <c r="F72" s="0" t="s">
        <v>2682</v>
      </c>
      <c r="G72" s="0" t="s">
        <v>2829</v>
      </c>
    </row>
    <row customHeight="1" ht="11.25">
      <c r="A73" s="0" t="s">
        <v>14</v>
      </c>
      <c r="B73" s="0" t="s">
        <v>2811</v>
      </c>
      <c r="C73" s="0" t="s">
        <v>2812</v>
      </c>
      <c r="D73" s="0" t="s">
        <v>2830</v>
      </c>
      <c r="E73" s="0" t="s">
        <v>2831</v>
      </c>
      <c r="F73" s="0" t="s">
        <v>2682</v>
      </c>
      <c r="G73" s="0" t="s">
        <v>2832</v>
      </c>
    </row>
    <row customHeight="1" ht="11.25">
      <c r="A74" s="0" t="s">
        <v>14</v>
      </c>
      <c r="B74" s="0" t="s">
        <v>2811</v>
      </c>
      <c r="C74" s="0" t="s">
        <v>2812</v>
      </c>
      <c r="D74" s="0" t="s">
        <v>2833</v>
      </c>
      <c r="E74" s="0" t="s">
        <v>2834</v>
      </c>
      <c r="F74" s="0" t="s">
        <v>2682</v>
      </c>
      <c r="G74" s="0" t="s">
        <v>2835</v>
      </c>
    </row>
    <row customHeight="1" ht="11.25">
      <c r="A75" s="0" t="s">
        <v>14</v>
      </c>
      <c r="B75" s="0" t="s">
        <v>2811</v>
      </c>
      <c r="C75" s="0" t="s">
        <v>2812</v>
      </c>
      <c r="D75" s="0" t="s">
        <v>2836</v>
      </c>
      <c r="E75" s="0" t="s">
        <v>2837</v>
      </c>
      <c r="F75" s="0" t="s">
        <v>2682</v>
      </c>
      <c r="G75" s="0" t="s">
        <v>2838</v>
      </c>
    </row>
    <row customHeight="1" ht="11.25">
      <c r="A76" s="0" t="s">
        <v>14</v>
      </c>
      <c r="B76" s="0" t="s">
        <v>2811</v>
      </c>
      <c r="C76" s="0" t="s">
        <v>2812</v>
      </c>
      <c r="D76" s="0" t="s">
        <v>2839</v>
      </c>
      <c r="E76" s="0" t="s">
        <v>2840</v>
      </c>
      <c r="F76" s="0" t="s">
        <v>2682</v>
      </c>
      <c r="G76" s="0" t="s">
        <v>2841</v>
      </c>
    </row>
    <row customHeight="1" ht="11.25">
      <c r="A77" s="0" t="s">
        <v>14</v>
      </c>
      <c r="B77" s="0" t="s">
        <v>2811</v>
      </c>
      <c r="C77" s="0" t="s">
        <v>2812</v>
      </c>
      <c r="D77" s="0" t="s">
        <v>2842</v>
      </c>
      <c r="E77" s="0" t="s">
        <v>2843</v>
      </c>
      <c r="F77" s="0" t="s">
        <v>2682</v>
      </c>
      <c r="G77" s="0" t="s">
        <v>2844</v>
      </c>
    </row>
    <row customHeight="1" ht="11.25">
      <c r="A78" s="0" t="s">
        <v>14</v>
      </c>
      <c r="B78" s="0" t="s">
        <v>2811</v>
      </c>
      <c r="C78" s="0" t="s">
        <v>2812</v>
      </c>
      <c r="D78" s="0" t="s">
        <v>2845</v>
      </c>
      <c r="E78" s="0" t="s">
        <v>2846</v>
      </c>
      <c r="F78" s="0" t="s">
        <v>2682</v>
      </c>
      <c r="G78" s="0" t="s">
        <v>2847</v>
      </c>
    </row>
    <row customHeight="1" ht="11.25">
      <c r="A79" s="0" t="s">
        <v>14</v>
      </c>
      <c r="B79" s="0" t="s">
        <v>2811</v>
      </c>
      <c r="C79" s="0" t="s">
        <v>2812</v>
      </c>
      <c r="D79" s="0" t="s">
        <v>2848</v>
      </c>
      <c r="E79" s="0" t="s">
        <v>2849</v>
      </c>
      <c r="F79" s="0" t="s">
        <v>2682</v>
      </c>
      <c r="G79" s="0" t="s">
        <v>2850</v>
      </c>
    </row>
    <row customHeight="1" ht="11.25">
      <c r="A80" s="0" t="s">
        <v>14</v>
      </c>
      <c r="B80" s="0" t="s">
        <v>2811</v>
      </c>
      <c r="C80" s="0" t="s">
        <v>2812</v>
      </c>
      <c r="D80" s="0" t="s">
        <v>2851</v>
      </c>
      <c r="E80" s="0" t="s">
        <v>2852</v>
      </c>
      <c r="F80" s="0" t="s">
        <v>2682</v>
      </c>
      <c r="G80" s="0" t="s">
        <v>2853</v>
      </c>
    </row>
    <row customHeight="1" ht="11.25">
      <c r="A81" s="0" t="s">
        <v>14</v>
      </c>
      <c r="B81" s="0" t="s">
        <v>2811</v>
      </c>
      <c r="C81" s="0" t="s">
        <v>2812</v>
      </c>
      <c r="D81" s="0" t="s">
        <v>2854</v>
      </c>
      <c r="E81" s="0" t="s">
        <v>2855</v>
      </c>
      <c r="F81" s="0" t="s">
        <v>2682</v>
      </c>
      <c r="G81" s="0" t="s">
        <v>2856</v>
      </c>
    </row>
    <row customHeight="1" ht="11.25">
      <c r="A82" s="0" t="s">
        <v>14</v>
      </c>
      <c r="B82" s="0" t="s">
        <v>2857</v>
      </c>
      <c r="C82" s="0" t="s">
        <v>2858</v>
      </c>
      <c r="D82" s="0" t="s">
        <v>2859</v>
      </c>
      <c r="E82" s="0" t="s">
        <v>2860</v>
      </c>
      <c r="F82" s="0" t="s">
        <v>2676</v>
      </c>
      <c r="G82" s="0" t="s">
        <v>2861</v>
      </c>
    </row>
    <row customHeight="1" ht="11.25">
      <c r="A83" s="0" t="s">
        <v>14</v>
      </c>
      <c r="B83" s="0" t="s">
        <v>2857</v>
      </c>
      <c r="C83" s="0" t="s">
        <v>2858</v>
      </c>
      <c r="D83" s="0" t="s">
        <v>2862</v>
      </c>
      <c r="E83" s="0" t="s">
        <v>2863</v>
      </c>
      <c r="F83" s="0" t="s">
        <v>2676</v>
      </c>
      <c r="G83" s="0" t="s">
        <v>2864</v>
      </c>
    </row>
    <row customHeight="1" ht="11.25">
      <c r="A84" s="0" t="s">
        <v>14</v>
      </c>
      <c r="B84" s="0" t="s">
        <v>2857</v>
      </c>
      <c r="C84" s="0" t="s">
        <v>2858</v>
      </c>
      <c r="D84" s="0" t="s">
        <v>2857</v>
      </c>
      <c r="E84" s="0" t="s">
        <v>2858</v>
      </c>
      <c r="F84" s="0" t="s">
        <v>2673</v>
      </c>
      <c r="G84" s="0" t="s">
        <v>2865</v>
      </c>
    </row>
    <row customHeight="1" ht="11.25">
      <c r="A85" s="0" t="s">
        <v>14</v>
      </c>
      <c r="B85" s="0" t="s">
        <v>2857</v>
      </c>
      <c r="C85" s="0" t="s">
        <v>2858</v>
      </c>
      <c r="D85" s="0" t="s">
        <v>2866</v>
      </c>
      <c r="E85" s="0" t="s">
        <v>2867</v>
      </c>
      <c r="F85" s="0" t="s">
        <v>2682</v>
      </c>
      <c r="G85" s="0" t="s">
        <v>2868</v>
      </c>
    </row>
    <row customHeight="1" ht="11.25">
      <c r="A86" s="0" t="s">
        <v>14</v>
      </c>
      <c r="B86" s="0" t="s">
        <v>2857</v>
      </c>
      <c r="C86" s="0" t="s">
        <v>2858</v>
      </c>
      <c r="D86" s="0" t="s">
        <v>2869</v>
      </c>
      <c r="E86" s="0" t="s">
        <v>2870</v>
      </c>
      <c r="F86" s="0" t="s">
        <v>2682</v>
      </c>
      <c r="G86" s="0" t="s">
        <v>2871</v>
      </c>
    </row>
    <row customHeight="1" ht="11.25">
      <c r="A87" s="0" t="s">
        <v>14</v>
      </c>
      <c r="B87" s="0" t="s">
        <v>2857</v>
      </c>
      <c r="C87" s="0" t="s">
        <v>2858</v>
      </c>
      <c r="D87" s="0" t="s">
        <v>2872</v>
      </c>
      <c r="E87" s="0" t="s">
        <v>2873</v>
      </c>
      <c r="F87" s="0" t="s">
        <v>2682</v>
      </c>
      <c r="G87" s="0" t="s">
        <v>2874</v>
      </c>
    </row>
    <row customHeight="1" ht="11.25">
      <c r="A88" s="0" t="s">
        <v>14</v>
      </c>
      <c r="B88" s="0" t="s">
        <v>2857</v>
      </c>
      <c r="C88" s="0" t="s">
        <v>2858</v>
      </c>
      <c r="D88" s="0" t="s">
        <v>2875</v>
      </c>
      <c r="E88" s="0" t="s">
        <v>2876</v>
      </c>
      <c r="F88" s="0" t="s">
        <v>2682</v>
      </c>
      <c r="G88" s="0" t="s">
        <v>2877</v>
      </c>
    </row>
    <row customHeight="1" ht="11.25">
      <c r="A89" s="0" t="s">
        <v>14</v>
      </c>
      <c r="B89" s="0" t="s">
        <v>2857</v>
      </c>
      <c r="C89" s="0" t="s">
        <v>2858</v>
      </c>
      <c r="D89" s="0" t="s">
        <v>2878</v>
      </c>
      <c r="E89" s="0" t="s">
        <v>2879</v>
      </c>
      <c r="F89" s="0" t="s">
        <v>2682</v>
      </c>
      <c r="G89" s="0" t="s">
        <v>2880</v>
      </c>
    </row>
    <row customHeight="1" ht="11.25">
      <c r="A90" s="0" t="s">
        <v>14</v>
      </c>
      <c r="B90" s="0" t="s">
        <v>2857</v>
      </c>
      <c r="C90" s="0" t="s">
        <v>2858</v>
      </c>
      <c r="D90" s="0" t="s">
        <v>2881</v>
      </c>
      <c r="E90" s="0" t="s">
        <v>2882</v>
      </c>
      <c r="F90" s="0" t="s">
        <v>2682</v>
      </c>
      <c r="G90" s="0" t="s">
        <v>2883</v>
      </c>
    </row>
    <row customHeight="1" ht="11.25">
      <c r="A91" s="0" t="s">
        <v>14</v>
      </c>
      <c r="B91" s="0" t="s">
        <v>2857</v>
      </c>
      <c r="C91" s="0" t="s">
        <v>2858</v>
      </c>
      <c r="D91" s="0" t="s">
        <v>2884</v>
      </c>
      <c r="E91" s="0" t="s">
        <v>2885</v>
      </c>
      <c r="F91" s="0" t="s">
        <v>2682</v>
      </c>
      <c r="G91" s="0" t="s">
        <v>2886</v>
      </c>
    </row>
    <row customHeight="1" ht="11.25">
      <c r="A92" s="0" t="s">
        <v>14</v>
      </c>
      <c r="B92" s="0" t="s">
        <v>2857</v>
      </c>
      <c r="C92" s="0" t="s">
        <v>2858</v>
      </c>
      <c r="D92" s="0" t="s">
        <v>2887</v>
      </c>
      <c r="E92" s="0" t="s">
        <v>2888</v>
      </c>
      <c r="F92" s="0" t="s">
        <v>2682</v>
      </c>
      <c r="G92" s="0" t="s">
        <v>2889</v>
      </c>
    </row>
    <row customHeight="1" ht="11.25">
      <c r="A93" s="0" t="s">
        <v>14</v>
      </c>
      <c r="B93" s="0" t="s">
        <v>2857</v>
      </c>
      <c r="C93" s="0" t="s">
        <v>2858</v>
      </c>
      <c r="D93" s="0" t="s">
        <v>2890</v>
      </c>
      <c r="E93" s="0" t="s">
        <v>2891</v>
      </c>
      <c r="F93" s="0" t="s">
        <v>2682</v>
      </c>
      <c r="G93" s="0" t="s">
        <v>2892</v>
      </c>
    </row>
    <row customHeight="1" ht="11.25">
      <c r="A94" s="0" t="s">
        <v>14</v>
      </c>
      <c r="B94" s="0" t="s">
        <v>2857</v>
      </c>
      <c r="C94" s="0" t="s">
        <v>2858</v>
      </c>
      <c r="D94" s="0" t="s">
        <v>2893</v>
      </c>
      <c r="E94" s="0" t="s">
        <v>2894</v>
      </c>
      <c r="F94" s="0" t="s">
        <v>2682</v>
      </c>
      <c r="G94" s="0" t="s">
        <v>2895</v>
      </c>
    </row>
    <row customHeight="1" ht="11.25">
      <c r="A95" s="0" t="s">
        <v>14</v>
      </c>
      <c r="B95" s="0" t="s">
        <v>2857</v>
      </c>
      <c r="C95" s="0" t="s">
        <v>2858</v>
      </c>
      <c r="D95" s="0" t="s">
        <v>2896</v>
      </c>
      <c r="E95" s="0" t="s">
        <v>2897</v>
      </c>
      <c r="F95" s="0" t="s">
        <v>2682</v>
      </c>
      <c r="G95" s="0" t="s">
        <v>2898</v>
      </c>
    </row>
    <row customHeight="1" ht="11.25">
      <c r="A96" s="0" t="s">
        <v>14</v>
      </c>
      <c r="B96" s="0" t="s">
        <v>2857</v>
      </c>
      <c r="C96" s="0" t="s">
        <v>2858</v>
      </c>
      <c r="D96" s="0" t="s">
        <v>2899</v>
      </c>
      <c r="E96" s="0" t="s">
        <v>2900</v>
      </c>
      <c r="F96" s="0" t="s">
        <v>2682</v>
      </c>
      <c r="G96" s="0" t="s">
        <v>2901</v>
      </c>
    </row>
    <row customHeight="1" ht="11.25">
      <c r="A97" s="0" t="s">
        <v>14</v>
      </c>
      <c r="B97" s="0" t="s">
        <v>2857</v>
      </c>
      <c r="C97" s="0" t="s">
        <v>2858</v>
      </c>
      <c r="D97" s="0" t="s">
        <v>2902</v>
      </c>
      <c r="E97" s="0" t="s">
        <v>2903</v>
      </c>
      <c r="F97" s="0" t="s">
        <v>2682</v>
      </c>
      <c r="G97" s="0" t="s">
        <v>2904</v>
      </c>
    </row>
    <row customHeight="1" ht="11.25">
      <c r="A98" s="0" t="s">
        <v>14</v>
      </c>
      <c r="B98" s="0" t="s">
        <v>2857</v>
      </c>
      <c r="C98" s="0" t="s">
        <v>2858</v>
      </c>
      <c r="D98" s="0" t="s">
        <v>2905</v>
      </c>
      <c r="E98" s="0" t="s">
        <v>2906</v>
      </c>
      <c r="F98" s="0" t="s">
        <v>2682</v>
      </c>
      <c r="G98" s="0" t="s">
        <v>2907</v>
      </c>
    </row>
    <row customHeight="1" ht="11.25">
      <c r="A99" s="0" t="s">
        <v>14</v>
      </c>
      <c r="B99" s="0" t="s">
        <v>2857</v>
      </c>
      <c r="C99" s="0" t="s">
        <v>2858</v>
      </c>
      <c r="D99" s="0" t="s">
        <v>2908</v>
      </c>
      <c r="E99" s="0" t="s">
        <v>2909</v>
      </c>
      <c r="F99" s="0" t="s">
        <v>2682</v>
      </c>
      <c r="G99" s="0" t="s">
        <v>2910</v>
      </c>
    </row>
    <row customHeight="1" ht="11.25">
      <c r="A100" s="0" t="s">
        <v>14</v>
      </c>
      <c r="B100" s="0" t="s">
        <v>2857</v>
      </c>
      <c r="C100" s="0" t="s">
        <v>2858</v>
      </c>
      <c r="D100" s="0" t="s">
        <v>2911</v>
      </c>
      <c r="E100" s="0" t="s">
        <v>2912</v>
      </c>
      <c r="F100" s="0" t="s">
        <v>2682</v>
      </c>
      <c r="G100" s="0" t="s">
        <v>2913</v>
      </c>
    </row>
    <row customHeight="1" ht="11.25">
      <c r="A101" s="0" t="s">
        <v>14</v>
      </c>
      <c r="B101" s="0" t="s">
        <v>2857</v>
      </c>
      <c r="C101" s="0" t="s">
        <v>2858</v>
      </c>
      <c r="D101" s="0" t="s">
        <v>2914</v>
      </c>
      <c r="E101" s="0" t="s">
        <v>2915</v>
      </c>
      <c r="F101" s="0" t="s">
        <v>2682</v>
      </c>
      <c r="G101" s="0" t="s">
        <v>2916</v>
      </c>
    </row>
    <row customHeight="1" ht="11.25">
      <c r="A102" s="0" t="s">
        <v>14</v>
      </c>
      <c r="B102" s="0" t="s">
        <v>2857</v>
      </c>
      <c r="C102" s="0" t="s">
        <v>2858</v>
      </c>
      <c r="D102" s="0" t="s">
        <v>2917</v>
      </c>
      <c r="E102" s="0" t="s">
        <v>2918</v>
      </c>
      <c r="F102" s="0" t="s">
        <v>2682</v>
      </c>
      <c r="G102" s="0" t="s">
        <v>2919</v>
      </c>
    </row>
    <row customHeight="1" ht="11.25">
      <c r="A103" s="0" t="s">
        <v>14</v>
      </c>
      <c r="B103" s="0" t="s">
        <v>2920</v>
      </c>
      <c r="C103" s="0" t="s">
        <v>2921</v>
      </c>
      <c r="D103" s="0" t="s">
        <v>2922</v>
      </c>
      <c r="E103" s="0" t="s">
        <v>2923</v>
      </c>
      <c r="F103" s="0" t="s">
        <v>2924</v>
      </c>
      <c r="G103" s="0" t="s">
        <v>2925</v>
      </c>
    </row>
    <row customHeight="1" ht="11.25">
      <c r="A104" s="0" t="s">
        <v>14</v>
      </c>
      <c r="B104" s="0" t="s">
        <v>2920</v>
      </c>
      <c r="C104" s="0" t="s">
        <v>2921</v>
      </c>
      <c r="D104" s="0" t="s">
        <v>2920</v>
      </c>
      <c r="E104" s="0" t="s">
        <v>2921</v>
      </c>
      <c r="F104" s="0" t="s">
        <v>2673</v>
      </c>
      <c r="G104" s="0" t="s">
        <v>2926</v>
      </c>
    </row>
    <row customHeight="1" ht="11.25">
      <c r="A105" s="0" t="s">
        <v>14</v>
      </c>
      <c r="B105" s="0" t="s">
        <v>2920</v>
      </c>
      <c r="C105" s="0" t="s">
        <v>2921</v>
      </c>
      <c r="D105" s="0" t="s">
        <v>2685</v>
      </c>
      <c r="E105" s="0" t="s">
        <v>2927</v>
      </c>
      <c r="F105" s="0" t="s">
        <v>2682</v>
      </c>
      <c r="G105" s="0" t="s">
        <v>2928</v>
      </c>
    </row>
    <row customHeight="1" ht="11.25">
      <c r="A106" s="0" t="s">
        <v>14</v>
      </c>
      <c r="B106" s="0" t="s">
        <v>2920</v>
      </c>
      <c r="C106" s="0" t="s">
        <v>2921</v>
      </c>
      <c r="D106" s="0" t="s">
        <v>2929</v>
      </c>
      <c r="E106" s="0" t="s">
        <v>2930</v>
      </c>
      <c r="F106" s="0" t="s">
        <v>2682</v>
      </c>
      <c r="G106" s="0" t="s">
        <v>2931</v>
      </c>
    </row>
    <row customHeight="1" ht="11.25">
      <c r="A107" s="0" t="s">
        <v>14</v>
      </c>
      <c r="B107" s="0" t="s">
        <v>2920</v>
      </c>
      <c r="C107" s="0" t="s">
        <v>2921</v>
      </c>
      <c r="D107" s="0" t="s">
        <v>2932</v>
      </c>
      <c r="E107" s="0" t="s">
        <v>2933</v>
      </c>
      <c r="F107" s="0" t="s">
        <v>2682</v>
      </c>
      <c r="G107" s="0" t="s">
        <v>2934</v>
      </c>
    </row>
    <row customHeight="1" ht="11.25">
      <c r="A108" s="0" t="s">
        <v>14</v>
      </c>
      <c r="B108" s="0" t="s">
        <v>2920</v>
      </c>
      <c r="C108" s="0" t="s">
        <v>2921</v>
      </c>
      <c r="D108" s="0" t="s">
        <v>2935</v>
      </c>
      <c r="E108" s="0" t="s">
        <v>2936</v>
      </c>
      <c r="F108" s="0" t="s">
        <v>2682</v>
      </c>
      <c r="G108" s="0" t="s">
        <v>2937</v>
      </c>
    </row>
    <row customHeight="1" ht="11.25">
      <c r="A109" s="0" t="s">
        <v>14</v>
      </c>
      <c r="B109" s="0" t="s">
        <v>2920</v>
      </c>
      <c r="C109" s="0" t="s">
        <v>2921</v>
      </c>
      <c r="D109" s="0" t="s">
        <v>2938</v>
      </c>
      <c r="E109" s="0" t="s">
        <v>2939</v>
      </c>
      <c r="F109" s="0" t="s">
        <v>2682</v>
      </c>
      <c r="G109" s="0" t="s">
        <v>2940</v>
      </c>
    </row>
    <row customHeight="1" ht="11.25">
      <c r="A110" s="0" t="s">
        <v>14</v>
      </c>
      <c r="B110" s="0" t="s">
        <v>2920</v>
      </c>
      <c r="C110" s="0" t="s">
        <v>2921</v>
      </c>
      <c r="D110" s="0" t="s">
        <v>2941</v>
      </c>
      <c r="E110" s="0" t="s">
        <v>2942</v>
      </c>
      <c r="F110" s="0" t="s">
        <v>2682</v>
      </c>
      <c r="G110" s="0" t="s">
        <v>2943</v>
      </c>
    </row>
    <row customHeight="1" ht="11.25">
      <c r="A111" s="0" t="s">
        <v>14</v>
      </c>
      <c r="B111" s="0" t="s">
        <v>2920</v>
      </c>
      <c r="C111" s="0" t="s">
        <v>2921</v>
      </c>
      <c r="D111" s="0" t="s">
        <v>2944</v>
      </c>
      <c r="E111" s="0" t="s">
        <v>2945</v>
      </c>
      <c r="F111" s="0" t="s">
        <v>2682</v>
      </c>
      <c r="G111" s="0" t="s">
        <v>2946</v>
      </c>
    </row>
    <row customHeight="1" ht="11.25">
      <c r="A112" s="0" t="s">
        <v>14</v>
      </c>
      <c r="B112" s="0" t="s">
        <v>2920</v>
      </c>
      <c r="C112" s="0" t="s">
        <v>2921</v>
      </c>
      <c r="D112" s="0" t="s">
        <v>2947</v>
      </c>
      <c r="E112" s="0" t="s">
        <v>2948</v>
      </c>
      <c r="F112" s="0" t="s">
        <v>2682</v>
      </c>
      <c r="G112" s="0" t="s">
        <v>2949</v>
      </c>
    </row>
    <row customHeight="1" ht="11.25">
      <c r="A113" s="0" t="s">
        <v>14</v>
      </c>
      <c r="B113" s="0" t="s">
        <v>2920</v>
      </c>
      <c r="C113" s="0" t="s">
        <v>2921</v>
      </c>
      <c r="D113" s="0" t="s">
        <v>2950</v>
      </c>
      <c r="E113" s="0" t="s">
        <v>2951</v>
      </c>
      <c r="F113" s="0" t="s">
        <v>2682</v>
      </c>
      <c r="G113" s="0" t="s">
        <v>2952</v>
      </c>
    </row>
    <row customHeight="1" ht="11.25">
      <c r="A114" s="0" t="s">
        <v>14</v>
      </c>
      <c r="B114" s="0" t="s">
        <v>2920</v>
      </c>
      <c r="C114" s="0" t="s">
        <v>2921</v>
      </c>
      <c r="D114" s="0" t="s">
        <v>2953</v>
      </c>
      <c r="E114" s="0" t="s">
        <v>2954</v>
      </c>
      <c r="F114" s="0" t="s">
        <v>2682</v>
      </c>
      <c r="G114" s="0" t="s">
        <v>2955</v>
      </c>
    </row>
    <row customHeight="1" ht="11.25">
      <c r="A115" s="0" t="s">
        <v>14</v>
      </c>
      <c r="B115" s="0" t="s">
        <v>2920</v>
      </c>
      <c r="C115" s="0" t="s">
        <v>2921</v>
      </c>
      <c r="D115" s="0" t="s">
        <v>2956</v>
      </c>
      <c r="E115" s="0" t="s">
        <v>2957</v>
      </c>
      <c r="F115" s="0" t="s">
        <v>2682</v>
      </c>
      <c r="G115" s="0" t="s">
        <v>2958</v>
      </c>
    </row>
    <row customHeight="1" ht="11.25">
      <c r="A116" s="0" t="s">
        <v>14</v>
      </c>
      <c r="B116" s="0" t="s">
        <v>2920</v>
      </c>
      <c r="C116" s="0" t="s">
        <v>2921</v>
      </c>
      <c r="D116" s="0" t="s">
        <v>2959</v>
      </c>
      <c r="E116" s="0" t="s">
        <v>2960</v>
      </c>
      <c r="F116" s="0" t="s">
        <v>2682</v>
      </c>
      <c r="G116" s="0" t="s">
        <v>2961</v>
      </c>
    </row>
    <row customHeight="1" ht="11.25">
      <c r="A117" s="0" t="s">
        <v>14</v>
      </c>
      <c r="B117" s="0" t="s">
        <v>2920</v>
      </c>
      <c r="C117" s="0" t="s">
        <v>2921</v>
      </c>
      <c r="D117" s="0" t="s">
        <v>2962</v>
      </c>
      <c r="E117" s="0" t="s">
        <v>2963</v>
      </c>
      <c r="F117" s="0" t="s">
        <v>2682</v>
      </c>
      <c r="G117" s="0" t="s">
        <v>2964</v>
      </c>
    </row>
    <row customHeight="1" ht="11.25">
      <c r="A118" s="0" t="s">
        <v>14</v>
      </c>
      <c r="B118" s="0" t="s">
        <v>2920</v>
      </c>
      <c r="C118" s="0" t="s">
        <v>2921</v>
      </c>
      <c r="D118" s="0" t="s">
        <v>2965</v>
      </c>
      <c r="E118" s="0" t="s">
        <v>2966</v>
      </c>
      <c r="F118" s="0" t="s">
        <v>2682</v>
      </c>
      <c r="G118" s="0" t="s">
        <v>2967</v>
      </c>
    </row>
    <row customHeight="1" ht="11.25">
      <c r="A119" s="0" t="s">
        <v>14</v>
      </c>
      <c r="B119" s="0" t="s">
        <v>2920</v>
      </c>
      <c r="C119" s="0" t="s">
        <v>2921</v>
      </c>
      <c r="D119" s="0" t="s">
        <v>2968</v>
      </c>
      <c r="E119" s="0" t="s">
        <v>2969</v>
      </c>
      <c r="F119" s="0" t="s">
        <v>2682</v>
      </c>
      <c r="G119" s="0" t="s">
        <v>2970</v>
      </c>
    </row>
    <row customHeight="1" ht="11.25">
      <c r="A120" s="0" t="s">
        <v>14</v>
      </c>
      <c r="B120" s="0" t="s">
        <v>2920</v>
      </c>
      <c r="C120" s="0" t="s">
        <v>2921</v>
      </c>
      <c r="D120" s="0" t="s">
        <v>2971</v>
      </c>
      <c r="E120" s="0" t="s">
        <v>2972</v>
      </c>
      <c r="F120" s="0" t="s">
        <v>2682</v>
      </c>
      <c r="G120" s="0" t="s">
        <v>2973</v>
      </c>
    </row>
    <row customHeight="1" ht="11.25">
      <c r="A121" s="0" t="s">
        <v>14</v>
      </c>
      <c r="B121" s="0" t="s">
        <v>2920</v>
      </c>
      <c r="C121" s="0" t="s">
        <v>2921</v>
      </c>
      <c r="D121" s="0" t="s">
        <v>2974</v>
      </c>
      <c r="E121" s="0" t="s">
        <v>2975</v>
      </c>
      <c r="F121" s="0" t="s">
        <v>2682</v>
      </c>
      <c r="G121" s="0" t="s">
        <v>2976</v>
      </c>
    </row>
    <row customHeight="1" ht="11.25">
      <c r="A122" s="0" t="s">
        <v>14</v>
      </c>
      <c r="B122" s="0" t="s">
        <v>2920</v>
      </c>
      <c r="C122" s="0" t="s">
        <v>2921</v>
      </c>
      <c r="D122" s="0" t="s">
        <v>2977</v>
      </c>
      <c r="E122" s="0" t="s">
        <v>2978</v>
      </c>
      <c r="F122" s="0" t="s">
        <v>2682</v>
      </c>
      <c r="G122" s="0" t="s">
        <v>2979</v>
      </c>
    </row>
    <row customHeight="1" ht="11.25">
      <c r="A123" s="0" t="s">
        <v>14</v>
      </c>
      <c r="B123" s="0" t="s">
        <v>2920</v>
      </c>
      <c r="C123" s="0" t="s">
        <v>2921</v>
      </c>
      <c r="D123" s="0" t="s">
        <v>2980</v>
      </c>
      <c r="E123" s="0" t="s">
        <v>2981</v>
      </c>
      <c r="F123" s="0" t="s">
        <v>2682</v>
      </c>
      <c r="G123" s="0" t="s">
        <v>2982</v>
      </c>
    </row>
    <row customHeight="1" ht="11.25">
      <c r="A124" s="0" t="s">
        <v>14</v>
      </c>
      <c r="B124" s="0" t="s">
        <v>2920</v>
      </c>
      <c r="C124" s="0" t="s">
        <v>2921</v>
      </c>
      <c r="D124" s="0" t="s">
        <v>2983</v>
      </c>
      <c r="E124" s="0" t="s">
        <v>2984</v>
      </c>
      <c r="F124" s="0" t="s">
        <v>2682</v>
      </c>
      <c r="G124" s="0" t="s">
        <v>2985</v>
      </c>
    </row>
    <row customHeight="1" ht="11.25">
      <c r="A125" s="0" t="s">
        <v>14</v>
      </c>
      <c r="B125" s="0" t="s">
        <v>2920</v>
      </c>
      <c r="C125" s="0" t="s">
        <v>2921</v>
      </c>
      <c r="D125" s="0" t="s">
        <v>2986</v>
      </c>
      <c r="E125" s="0" t="s">
        <v>2987</v>
      </c>
      <c r="F125" s="0" t="s">
        <v>2682</v>
      </c>
      <c r="G125" s="0" t="s">
        <v>2988</v>
      </c>
    </row>
    <row customHeight="1" ht="11.25">
      <c r="A126" s="0" t="s">
        <v>14</v>
      </c>
      <c r="B126" s="0" t="s">
        <v>2920</v>
      </c>
      <c r="C126" s="0" t="s">
        <v>2921</v>
      </c>
      <c r="D126" s="0" t="s">
        <v>2989</v>
      </c>
      <c r="E126" s="0" t="s">
        <v>2990</v>
      </c>
      <c r="F126" s="0" t="s">
        <v>2682</v>
      </c>
      <c r="G126" s="0" t="s">
        <v>2991</v>
      </c>
    </row>
    <row customHeight="1" ht="11.25">
      <c r="A127" s="0" t="s">
        <v>14</v>
      </c>
      <c r="B127" s="0" t="s">
        <v>2920</v>
      </c>
      <c r="C127" s="0" t="s">
        <v>2921</v>
      </c>
      <c r="D127" s="0" t="s">
        <v>2992</v>
      </c>
      <c r="E127" s="0" t="s">
        <v>2993</v>
      </c>
      <c r="F127" s="0" t="s">
        <v>2682</v>
      </c>
      <c r="G127" s="0" t="s">
        <v>2994</v>
      </c>
    </row>
    <row customHeight="1" ht="11.25">
      <c r="A128" s="0" t="s">
        <v>14</v>
      </c>
      <c r="B128" s="0" t="s">
        <v>2995</v>
      </c>
      <c r="C128" s="0" t="s">
        <v>2996</v>
      </c>
      <c r="D128" s="0" t="s">
        <v>2995</v>
      </c>
      <c r="E128" s="0" t="s">
        <v>2996</v>
      </c>
      <c r="F128" s="0" t="s">
        <v>2673</v>
      </c>
      <c r="G128" s="0" t="s">
        <v>2997</v>
      </c>
    </row>
    <row customHeight="1" ht="11.25">
      <c r="A129" s="0" t="s">
        <v>14</v>
      </c>
      <c r="B129" s="0" t="s">
        <v>2995</v>
      </c>
      <c r="C129" s="0" t="s">
        <v>2996</v>
      </c>
      <c r="D129" s="0" t="s">
        <v>2998</v>
      </c>
      <c r="E129" s="0" t="s">
        <v>2999</v>
      </c>
      <c r="F129" s="0" t="s">
        <v>2682</v>
      </c>
      <c r="G129" s="0" t="s">
        <v>3000</v>
      </c>
    </row>
    <row customHeight="1" ht="11.25">
      <c r="A130" s="0" t="s">
        <v>14</v>
      </c>
      <c r="B130" s="0" t="s">
        <v>2995</v>
      </c>
      <c r="C130" s="0" t="s">
        <v>2996</v>
      </c>
      <c r="D130" s="0" t="s">
        <v>3001</v>
      </c>
      <c r="E130" s="0" t="s">
        <v>3002</v>
      </c>
      <c r="F130" s="0" t="s">
        <v>2682</v>
      </c>
      <c r="G130" s="0" t="s">
        <v>3003</v>
      </c>
    </row>
    <row customHeight="1" ht="11.25">
      <c r="A131" s="0" t="s">
        <v>14</v>
      </c>
      <c r="B131" s="0" t="s">
        <v>2995</v>
      </c>
      <c r="C131" s="0" t="s">
        <v>2996</v>
      </c>
      <c r="D131" s="0" t="s">
        <v>3004</v>
      </c>
      <c r="E131" s="0" t="s">
        <v>3005</v>
      </c>
      <c r="F131" s="0" t="s">
        <v>2682</v>
      </c>
      <c r="G131" s="0" t="s">
        <v>3006</v>
      </c>
    </row>
    <row customHeight="1" ht="11.25">
      <c r="A132" s="0" t="s">
        <v>14</v>
      </c>
      <c r="B132" s="0" t="s">
        <v>2995</v>
      </c>
      <c r="C132" s="0" t="s">
        <v>2996</v>
      </c>
      <c r="D132" s="0" t="s">
        <v>3007</v>
      </c>
      <c r="E132" s="0" t="s">
        <v>3008</v>
      </c>
      <c r="F132" s="0" t="s">
        <v>2682</v>
      </c>
      <c r="G132" s="0" t="s">
        <v>3009</v>
      </c>
    </row>
    <row customHeight="1" ht="11.25">
      <c r="A133" s="0" t="s">
        <v>14</v>
      </c>
      <c r="B133" s="0" t="s">
        <v>2995</v>
      </c>
      <c r="C133" s="0" t="s">
        <v>2996</v>
      </c>
      <c r="D133" s="0" t="s">
        <v>3010</v>
      </c>
      <c r="E133" s="0" t="s">
        <v>3011</v>
      </c>
      <c r="F133" s="0" t="s">
        <v>2682</v>
      </c>
      <c r="G133" s="0" t="s">
        <v>3012</v>
      </c>
    </row>
    <row customHeight="1" ht="11.25">
      <c r="A134" s="0" t="s">
        <v>14</v>
      </c>
      <c r="B134" s="0" t="s">
        <v>2995</v>
      </c>
      <c r="C134" s="0" t="s">
        <v>2996</v>
      </c>
      <c r="D134" s="0" t="s">
        <v>3013</v>
      </c>
      <c r="E134" s="0" t="s">
        <v>3014</v>
      </c>
      <c r="F134" s="0" t="s">
        <v>2682</v>
      </c>
      <c r="G134" s="0" t="s">
        <v>3015</v>
      </c>
    </row>
    <row customHeight="1" ht="11.25">
      <c r="A135" s="0" t="s">
        <v>14</v>
      </c>
      <c r="B135" s="0" t="s">
        <v>98</v>
      </c>
      <c r="C135" s="0" t="s">
        <v>3016</v>
      </c>
      <c r="D135" s="0" t="s">
        <v>3017</v>
      </c>
      <c r="E135" s="0" t="s">
        <v>3018</v>
      </c>
      <c r="F135" s="0" t="s">
        <v>2924</v>
      </c>
      <c r="G135" s="0" t="s">
        <v>3019</v>
      </c>
    </row>
    <row customHeight="1" ht="11.25">
      <c r="A136" s="0" t="s">
        <v>14</v>
      </c>
      <c r="B136" s="0" t="s">
        <v>98</v>
      </c>
      <c r="C136" s="0" t="s">
        <v>3016</v>
      </c>
      <c r="D136" s="0" t="s">
        <v>99</v>
      </c>
      <c r="E136" s="0" t="s">
        <v>100</v>
      </c>
      <c r="F136" s="0" t="s">
        <v>2676</v>
      </c>
      <c r="G136" s="0" t="s">
        <v>97</v>
      </c>
    </row>
    <row customHeight="1" ht="11.25">
      <c r="A137" s="0" t="s">
        <v>14</v>
      </c>
      <c r="B137" s="0" t="s">
        <v>98</v>
      </c>
      <c r="C137" s="0" t="s">
        <v>3016</v>
      </c>
      <c r="D137" s="0" t="s">
        <v>3020</v>
      </c>
      <c r="E137" s="0" t="s">
        <v>3021</v>
      </c>
      <c r="F137" s="0" t="s">
        <v>2676</v>
      </c>
      <c r="G137" s="0" t="s">
        <v>3022</v>
      </c>
    </row>
    <row customHeight="1" ht="11.25">
      <c r="A138" s="0" t="s">
        <v>14</v>
      </c>
      <c r="B138" s="0" t="s">
        <v>98</v>
      </c>
      <c r="C138" s="0" t="s">
        <v>3016</v>
      </c>
      <c r="D138" s="0" t="s">
        <v>98</v>
      </c>
      <c r="E138" s="0" t="s">
        <v>3016</v>
      </c>
      <c r="F138" s="0" t="s">
        <v>2673</v>
      </c>
      <c r="G138" s="0" t="s">
        <v>3023</v>
      </c>
    </row>
    <row customHeight="1" ht="11.25">
      <c r="A139" s="0" t="s">
        <v>14</v>
      </c>
      <c r="B139" s="0" t="s">
        <v>98</v>
      </c>
      <c r="C139" s="0" t="s">
        <v>3016</v>
      </c>
      <c r="D139" s="0" t="s">
        <v>3024</v>
      </c>
      <c r="E139" s="0" t="s">
        <v>3025</v>
      </c>
      <c r="F139" s="0" t="s">
        <v>2682</v>
      </c>
      <c r="G139" s="0" t="s">
        <v>3026</v>
      </c>
    </row>
    <row customHeight="1" ht="11.25">
      <c r="A140" s="0" t="s">
        <v>14</v>
      </c>
      <c r="B140" s="0" t="s">
        <v>98</v>
      </c>
      <c r="C140" s="0" t="s">
        <v>3016</v>
      </c>
      <c r="D140" s="0" t="s">
        <v>3027</v>
      </c>
      <c r="E140" s="0" t="s">
        <v>3028</v>
      </c>
      <c r="F140" s="0" t="s">
        <v>2682</v>
      </c>
      <c r="G140" s="0" t="s">
        <v>3029</v>
      </c>
    </row>
    <row customHeight="1" ht="11.25">
      <c r="A141" s="0" t="s">
        <v>14</v>
      </c>
      <c r="B141" s="0" t="s">
        <v>98</v>
      </c>
      <c r="C141" s="0" t="s">
        <v>3016</v>
      </c>
      <c r="D141" s="0" t="s">
        <v>3030</v>
      </c>
      <c r="E141" s="0" t="s">
        <v>3031</v>
      </c>
      <c r="F141" s="0" t="s">
        <v>2682</v>
      </c>
      <c r="G141" s="0" t="s">
        <v>3032</v>
      </c>
    </row>
    <row customHeight="1" ht="11.25">
      <c r="A142" s="0" t="s">
        <v>14</v>
      </c>
      <c r="B142" s="0" t="s">
        <v>98</v>
      </c>
      <c r="C142" s="0" t="s">
        <v>3016</v>
      </c>
      <c r="D142" s="0" t="s">
        <v>3033</v>
      </c>
      <c r="E142" s="0" t="s">
        <v>3034</v>
      </c>
      <c r="F142" s="0" t="s">
        <v>2682</v>
      </c>
      <c r="G142" s="0" t="s">
        <v>3035</v>
      </c>
    </row>
    <row customHeight="1" ht="11.25">
      <c r="A143" s="0" t="s">
        <v>14</v>
      </c>
      <c r="B143" s="0" t="s">
        <v>98</v>
      </c>
      <c r="C143" s="0" t="s">
        <v>3016</v>
      </c>
      <c r="D143" s="0" t="s">
        <v>3036</v>
      </c>
      <c r="E143" s="0" t="s">
        <v>3037</v>
      </c>
      <c r="F143" s="0" t="s">
        <v>2682</v>
      </c>
      <c r="G143" s="0" t="s">
        <v>3038</v>
      </c>
    </row>
    <row customHeight="1" ht="11.25">
      <c r="A144" s="0" t="s">
        <v>14</v>
      </c>
      <c r="B144" s="0" t="s">
        <v>98</v>
      </c>
      <c r="C144" s="0" t="s">
        <v>3016</v>
      </c>
      <c r="D144" s="0" t="s">
        <v>3039</v>
      </c>
      <c r="E144" s="0" t="s">
        <v>3040</v>
      </c>
      <c r="F144" s="0" t="s">
        <v>2682</v>
      </c>
      <c r="G144" s="0" t="s">
        <v>3041</v>
      </c>
    </row>
    <row customHeight="1" ht="11.25">
      <c r="A145" s="0" t="s">
        <v>14</v>
      </c>
      <c r="B145" s="0" t="s">
        <v>98</v>
      </c>
      <c r="C145" s="0" t="s">
        <v>3016</v>
      </c>
      <c r="D145" s="0" t="s">
        <v>3042</v>
      </c>
      <c r="E145" s="0" t="s">
        <v>3043</v>
      </c>
      <c r="F145" s="0" t="s">
        <v>2682</v>
      </c>
      <c r="G145" s="0" t="s">
        <v>3044</v>
      </c>
    </row>
    <row customHeight="1" ht="11.25">
      <c r="A146" s="0" t="s">
        <v>14</v>
      </c>
      <c r="B146" s="0" t="s">
        <v>98</v>
      </c>
      <c r="C146" s="0" t="s">
        <v>3016</v>
      </c>
      <c r="D146" s="0" t="s">
        <v>3045</v>
      </c>
      <c r="E146" s="0" t="s">
        <v>3046</v>
      </c>
      <c r="F146" s="0" t="s">
        <v>2682</v>
      </c>
      <c r="G146" s="0" t="s">
        <v>3047</v>
      </c>
    </row>
    <row customHeight="1" ht="11.25">
      <c r="A147" s="0" t="s">
        <v>14</v>
      </c>
      <c r="B147" s="0" t="s">
        <v>98</v>
      </c>
      <c r="C147" s="0" t="s">
        <v>3016</v>
      </c>
      <c r="D147" s="0" t="s">
        <v>3048</v>
      </c>
      <c r="E147" s="0" t="s">
        <v>3049</v>
      </c>
      <c r="F147" s="0" t="s">
        <v>2682</v>
      </c>
      <c r="G147" s="0" t="s">
        <v>3050</v>
      </c>
    </row>
    <row customHeight="1" ht="11.25">
      <c r="A148" s="0" t="s">
        <v>14</v>
      </c>
      <c r="B148" s="0" t="s">
        <v>98</v>
      </c>
      <c r="C148" s="0" t="s">
        <v>3016</v>
      </c>
      <c r="D148" s="0" t="s">
        <v>3051</v>
      </c>
      <c r="E148" s="0" t="s">
        <v>3052</v>
      </c>
      <c r="F148" s="0" t="s">
        <v>2682</v>
      </c>
      <c r="G148" s="0" t="s">
        <v>3053</v>
      </c>
    </row>
    <row customHeight="1" ht="11.25">
      <c r="A149" s="0" t="s">
        <v>14</v>
      </c>
      <c r="B149" s="0" t="s">
        <v>98</v>
      </c>
      <c r="C149" s="0" t="s">
        <v>3016</v>
      </c>
      <c r="D149" s="0" t="s">
        <v>3054</v>
      </c>
      <c r="E149" s="0" t="s">
        <v>3055</v>
      </c>
      <c r="F149" s="0" t="s">
        <v>2682</v>
      </c>
      <c r="G149" s="0" t="s">
        <v>3056</v>
      </c>
    </row>
    <row customHeight="1" ht="11.25">
      <c r="A150" s="0" t="s">
        <v>14</v>
      </c>
      <c r="B150" s="0" t="s">
        <v>98</v>
      </c>
      <c r="C150" s="0" t="s">
        <v>3016</v>
      </c>
      <c r="D150" s="0" t="s">
        <v>3057</v>
      </c>
      <c r="E150" s="0" t="s">
        <v>3058</v>
      </c>
      <c r="F150" s="0" t="s">
        <v>2682</v>
      </c>
      <c r="G150" s="0" t="s">
        <v>3059</v>
      </c>
    </row>
    <row customHeight="1" ht="11.25">
      <c r="A151" s="0" t="s">
        <v>14</v>
      </c>
      <c r="B151" s="0" t="s">
        <v>98</v>
      </c>
      <c r="C151" s="0" t="s">
        <v>3016</v>
      </c>
      <c r="D151" s="0" t="s">
        <v>3060</v>
      </c>
      <c r="E151" s="0" t="s">
        <v>3061</v>
      </c>
      <c r="F151" s="0" t="s">
        <v>2682</v>
      </c>
      <c r="G151" s="0" t="s">
        <v>3062</v>
      </c>
    </row>
    <row customHeight="1" ht="11.25">
      <c r="A152" s="0" t="s">
        <v>14</v>
      </c>
      <c r="B152" s="0" t="s">
        <v>98</v>
      </c>
      <c r="C152" s="0" t="s">
        <v>3016</v>
      </c>
      <c r="D152" s="0" t="s">
        <v>3063</v>
      </c>
      <c r="E152" s="0" t="s">
        <v>3064</v>
      </c>
      <c r="F152" s="0" t="s">
        <v>2682</v>
      </c>
      <c r="G152" s="0" t="s">
        <v>3065</v>
      </c>
    </row>
    <row customHeight="1" ht="11.25">
      <c r="A153" s="0" t="s">
        <v>14</v>
      </c>
      <c r="B153" s="0" t="s">
        <v>98</v>
      </c>
      <c r="C153" s="0" t="s">
        <v>3016</v>
      </c>
      <c r="D153" s="0" t="s">
        <v>3066</v>
      </c>
      <c r="E153" s="0" t="s">
        <v>3067</v>
      </c>
      <c r="F153" s="0" t="s">
        <v>2682</v>
      </c>
      <c r="G153" s="0" t="s">
        <v>3068</v>
      </c>
    </row>
    <row customHeight="1" ht="11.25">
      <c r="A154" s="0" t="s">
        <v>14</v>
      </c>
      <c r="B154" s="0" t="s">
        <v>98</v>
      </c>
      <c r="C154" s="0" t="s">
        <v>3016</v>
      </c>
      <c r="D154" s="0" t="s">
        <v>3069</v>
      </c>
      <c r="E154" s="0" t="s">
        <v>3070</v>
      </c>
      <c r="F154" s="0" t="s">
        <v>2682</v>
      </c>
      <c r="G154" s="0" t="s">
        <v>3071</v>
      </c>
    </row>
    <row customHeight="1" ht="11.25">
      <c r="A155" s="0" t="s">
        <v>14</v>
      </c>
      <c r="B155" s="0" t="s">
        <v>3072</v>
      </c>
      <c r="C155" s="0" t="s">
        <v>3073</v>
      </c>
      <c r="D155" s="0" t="s">
        <v>3072</v>
      </c>
      <c r="E155" s="0" t="s">
        <v>3073</v>
      </c>
      <c r="F155" s="0" t="s">
        <v>2673</v>
      </c>
      <c r="G155" s="0" t="s">
        <v>3074</v>
      </c>
    </row>
    <row customHeight="1" ht="11.25">
      <c r="A156" s="0" t="s">
        <v>14</v>
      </c>
      <c r="B156" s="0" t="s">
        <v>3072</v>
      </c>
      <c r="C156" s="0" t="s">
        <v>3073</v>
      </c>
      <c r="D156" s="0" t="s">
        <v>3075</v>
      </c>
      <c r="E156" s="0" t="s">
        <v>3076</v>
      </c>
      <c r="F156" s="0" t="s">
        <v>2682</v>
      </c>
      <c r="G156" s="0" t="s">
        <v>3077</v>
      </c>
    </row>
    <row customHeight="1" ht="11.25">
      <c r="A157" s="0" t="s">
        <v>14</v>
      </c>
      <c r="B157" s="0" t="s">
        <v>3072</v>
      </c>
      <c r="C157" s="0" t="s">
        <v>3073</v>
      </c>
      <c r="D157" s="0" t="s">
        <v>3078</v>
      </c>
      <c r="E157" s="0" t="s">
        <v>3079</v>
      </c>
      <c r="F157" s="0" t="s">
        <v>2682</v>
      </c>
      <c r="G157" s="0" t="s">
        <v>3080</v>
      </c>
    </row>
    <row customHeight="1" ht="11.25">
      <c r="A158" s="0" t="s">
        <v>14</v>
      </c>
      <c r="B158" s="0" t="s">
        <v>3072</v>
      </c>
      <c r="C158" s="0" t="s">
        <v>3073</v>
      </c>
      <c r="D158" s="0" t="s">
        <v>3081</v>
      </c>
      <c r="E158" s="0" t="s">
        <v>3082</v>
      </c>
      <c r="F158" s="0" t="s">
        <v>2682</v>
      </c>
      <c r="G158" s="0" t="s">
        <v>3083</v>
      </c>
    </row>
    <row customHeight="1" ht="11.25">
      <c r="A159" s="0" t="s">
        <v>14</v>
      </c>
      <c r="B159" s="0" t="s">
        <v>3072</v>
      </c>
      <c r="C159" s="0" t="s">
        <v>3073</v>
      </c>
      <c r="D159" s="0" t="s">
        <v>3084</v>
      </c>
      <c r="E159" s="0" t="s">
        <v>3085</v>
      </c>
      <c r="F159" s="0" t="s">
        <v>2682</v>
      </c>
      <c r="G159" s="0" t="s">
        <v>3086</v>
      </c>
    </row>
    <row customHeight="1" ht="11.25">
      <c r="A160" s="0" t="s">
        <v>14</v>
      </c>
      <c r="B160" s="0" t="s">
        <v>3072</v>
      </c>
      <c r="C160" s="0" t="s">
        <v>3073</v>
      </c>
      <c r="D160" s="0" t="s">
        <v>3087</v>
      </c>
      <c r="E160" s="0" t="s">
        <v>3088</v>
      </c>
      <c r="F160" s="0" t="s">
        <v>2682</v>
      </c>
      <c r="G160" s="0" t="s">
        <v>3089</v>
      </c>
    </row>
    <row customHeight="1" ht="11.25">
      <c r="A161" s="0" t="s">
        <v>14</v>
      </c>
      <c r="B161" s="0" t="s">
        <v>3072</v>
      </c>
      <c r="C161" s="0" t="s">
        <v>3073</v>
      </c>
      <c r="D161" s="0" t="s">
        <v>3090</v>
      </c>
      <c r="E161" s="0" t="s">
        <v>3091</v>
      </c>
      <c r="F161" s="0" t="s">
        <v>2682</v>
      </c>
      <c r="G161" s="0" t="s">
        <v>3092</v>
      </c>
    </row>
    <row customHeight="1" ht="11.25">
      <c r="A162" s="0" t="s">
        <v>14</v>
      </c>
      <c r="B162" s="0" t="s">
        <v>3072</v>
      </c>
      <c r="C162" s="0" t="s">
        <v>3073</v>
      </c>
      <c r="D162" s="0" t="s">
        <v>3093</v>
      </c>
      <c r="E162" s="0" t="s">
        <v>3094</v>
      </c>
      <c r="F162" s="0" t="s">
        <v>2682</v>
      </c>
      <c r="G162" s="0" t="s">
        <v>3095</v>
      </c>
    </row>
    <row customHeight="1" ht="11.25">
      <c r="A163" s="0" t="s">
        <v>14</v>
      </c>
      <c r="B163" s="0" t="s">
        <v>3072</v>
      </c>
      <c r="C163" s="0" t="s">
        <v>3073</v>
      </c>
      <c r="D163" s="0" t="s">
        <v>3096</v>
      </c>
      <c r="E163" s="0" t="s">
        <v>3097</v>
      </c>
      <c r="F163" s="0" t="s">
        <v>2682</v>
      </c>
      <c r="G163" s="0" t="s">
        <v>3098</v>
      </c>
    </row>
    <row customHeight="1" ht="11.25">
      <c r="A164" s="0" t="s">
        <v>14</v>
      </c>
      <c r="B164" s="0" t="s">
        <v>3072</v>
      </c>
      <c r="C164" s="0" t="s">
        <v>3073</v>
      </c>
      <c r="D164" s="0" t="s">
        <v>3099</v>
      </c>
      <c r="E164" s="0" t="s">
        <v>3100</v>
      </c>
      <c r="F164" s="0" t="s">
        <v>2682</v>
      </c>
      <c r="G164" s="0" t="s">
        <v>3101</v>
      </c>
    </row>
    <row customHeight="1" ht="11.25">
      <c r="A165" s="0" t="s">
        <v>14</v>
      </c>
      <c r="B165" s="0" t="s">
        <v>3102</v>
      </c>
      <c r="C165" s="0" t="s">
        <v>3103</v>
      </c>
      <c r="D165" s="0" t="s">
        <v>3102</v>
      </c>
      <c r="E165" s="0" t="s">
        <v>3103</v>
      </c>
      <c r="F165" s="0" t="s">
        <v>2673</v>
      </c>
      <c r="G165" s="0" t="s">
        <v>3104</v>
      </c>
    </row>
    <row customHeight="1" ht="11.25">
      <c r="A166" s="0" t="s">
        <v>14</v>
      </c>
      <c r="B166" s="0" t="s">
        <v>3102</v>
      </c>
      <c r="C166" s="0" t="s">
        <v>3103</v>
      </c>
      <c r="D166" s="0" t="s">
        <v>3105</v>
      </c>
      <c r="E166" s="0" t="s">
        <v>3106</v>
      </c>
      <c r="F166" s="0" t="s">
        <v>2682</v>
      </c>
      <c r="G166" s="0" t="s">
        <v>3107</v>
      </c>
    </row>
    <row customHeight="1" ht="11.25">
      <c r="A167" s="0" t="s">
        <v>14</v>
      </c>
      <c r="B167" s="0" t="s">
        <v>3102</v>
      </c>
      <c r="C167" s="0" t="s">
        <v>3103</v>
      </c>
      <c r="D167" s="0" t="s">
        <v>3108</v>
      </c>
      <c r="E167" s="0" t="s">
        <v>3109</v>
      </c>
      <c r="F167" s="0" t="s">
        <v>2682</v>
      </c>
      <c r="G167" s="0" t="s">
        <v>3110</v>
      </c>
    </row>
    <row customHeight="1" ht="11.25">
      <c r="A168" s="0" t="s">
        <v>14</v>
      </c>
      <c r="B168" s="0" t="s">
        <v>3102</v>
      </c>
      <c r="C168" s="0" t="s">
        <v>3103</v>
      </c>
      <c r="D168" s="0" t="s">
        <v>3111</v>
      </c>
      <c r="E168" s="0" t="s">
        <v>3112</v>
      </c>
      <c r="F168" s="0" t="s">
        <v>2682</v>
      </c>
      <c r="G168" s="0" t="s">
        <v>3113</v>
      </c>
    </row>
    <row customHeight="1" ht="11.25">
      <c r="A169" s="0" t="s">
        <v>14</v>
      </c>
      <c r="B169" s="0" t="s">
        <v>3102</v>
      </c>
      <c r="C169" s="0" t="s">
        <v>3103</v>
      </c>
      <c r="D169" s="0" t="s">
        <v>3114</v>
      </c>
      <c r="E169" s="0" t="s">
        <v>3115</v>
      </c>
      <c r="F169" s="0" t="s">
        <v>2682</v>
      </c>
      <c r="G169" s="0" t="s">
        <v>3116</v>
      </c>
    </row>
    <row customHeight="1" ht="11.25">
      <c r="A170" s="0" t="s">
        <v>14</v>
      </c>
      <c r="B170" s="0" t="s">
        <v>3102</v>
      </c>
      <c r="C170" s="0" t="s">
        <v>3103</v>
      </c>
      <c r="D170" s="0" t="s">
        <v>3117</v>
      </c>
      <c r="E170" s="0" t="s">
        <v>3118</v>
      </c>
      <c r="F170" s="0" t="s">
        <v>2682</v>
      </c>
      <c r="G170" s="0" t="s">
        <v>3119</v>
      </c>
    </row>
    <row customHeight="1" ht="11.25">
      <c r="A171" s="0" t="s">
        <v>14</v>
      </c>
      <c r="B171" s="0" t="s">
        <v>3102</v>
      </c>
      <c r="C171" s="0" t="s">
        <v>3103</v>
      </c>
      <c r="D171" s="0" t="s">
        <v>3120</v>
      </c>
      <c r="E171" s="0" t="s">
        <v>3121</v>
      </c>
      <c r="F171" s="0" t="s">
        <v>2682</v>
      </c>
      <c r="G171" s="0" t="s">
        <v>3122</v>
      </c>
    </row>
    <row customHeight="1" ht="11.25">
      <c r="A172" s="0" t="s">
        <v>14</v>
      </c>
      <c r="B172" s="0" t="s">
        <v>3102</v>
      </c>
      <c r="C172" s="0" t="s">
        <v>3103</v>
      </c>
      <c r="D172" s="0" t="s">
        <v>3123</v>
      </c>
      <c r="E172" s="0" t="s">
        <v>3124</v>
      </c>
      <c r="F172" s="0" t="s">
        <v>2682</v>
      </c>
      <c r="G172" s="0" t="s">
        <v>3125</v>
      </c>
    </row>
    <row customHeight="1" ht="11.25">
      <c r="A173" s="0" t="s">
        <v>14</v>
      </c>
      <c r="B173" s="0" t="s">
        <v>3102</v>
      </c>
      <c r="C173" s="0" t="s">
        <v>3103</v>
      </c>
      <c r="D173" s="0" t="s">
        <v>3126</v>
      </c>
      <c r="E173" s="0" t="s">
        <v>3127</v>
      </c>
      <c r="F173" s="0" t="s">
        <v>2682</v>
      </c>
      <c r="G173" s="0" t="s">
        <v>3128</v>
      </c>
    </row>
    <row customHeight="1" ht="11.25">
      <c r="A174" s="0" t="s">
        <v>14</v>
      </c>
      <c r="B174" s="0" t="s">
        <v>3102</v>
      </c>
      <c r="C174" s="0" t="s">
        <v>3103</v>
      </c>
      <c r="D174" s="0" t="s">
        <v>3129</v>
      </c>
      <c r="E174" s="0" t="s">
        <v>3130</v>
      </c>
      <c r="F174" s="0" t="s">
        <v>2682</v>
      </c>
      <c r="G174" s="0" t="s">
        <v>3131</v>
      </c>
    </row>
    <row customHeight="1" ht="11.25">
      <c r="A175" s="0" t="s">
        <v>14</v>
      </c>
      <c r="B175" s="0" t="s">
        <v>3102</v>
      </c>
      <c r="C175" s="0" t="s">
        <v>3103</v>
      </c>
      <c r="D175" s="0" t="s">
        <v>3132</v>
      </c>
      <c r="E175" s="0" t="s">
        <v>3133</v>
      </c>
      <c r="F175" s="0" t="s">
        <v>2682</v>
      </c>
      <c r="G175" s="0" t="s">
        <v>3134</v>
      </c>
    </row>
    <row customHeight="1" ht="11.25">
      <c r="A176" s="0" t="s">
        <v>14</v>
      </c>
      <c r="B176" s="0" t="s">
        <v>3135</v>
      </c>
      <c r="C176" s="0" t="s">
        <v>3136</v>
      </c>
      <c r="D176" s="0" t="s">
        <v>3137</v>
      </c>
      <c r="E176" s="0" t="s">
        <v>3138</v>
      </c>
      <c r="F176" s="0" t="s">
        <v>2676</v>
      </c>
      <c r="G176" s="0" t="s">
        <v>3139</v>
      </c>
    </row>
    <row customHeight="1" ht="11.25">
      <c r="A177" s="0" t="s">
        <v>14</v>
      </c>
      <c r="B177" s="0" t="s">
        <v>3135</v>
      </c>
      <c r="C177" s="0" t="s">
        <v>3136</v>
      </c>
      <c r="D177" s="0" t="s">
        <v>3140</v>
      </c>
      <c r="E177" s="0" t="s">
        <v>3141</v>
      </c>
      <c r="F177" s="0" t="s">
        <v>2924</v>
      </c>
      <c r="G177" s="0" t="s">
        <v>3142</v>
      </c>
    </row>
    <row customHeight="1" ht="11.25">
      <c r="A178" s="0" t="s">
        <v>14</v>
      </c>
      <c r="B178" s="0" t="s">
        <v>3135</v>
      </c>
      <c r="C178" s="0" t="s">
        <v>3136</v>
      </c>
      <c r="D178" s="0" t="s">
        <v>3135</v>
      </c>
      <c r="E178" s="0" t="s">
        <v>3136</v>
      </c>
      <c r="F178" s="0" t="s">
        <v>2673</v>
      </c>
      <c r="G178" s="0" t="s">
        <v>3143</v>
      </c>
    </row>
    <row customHeight="1" ht="11.25">
      <c r="A179" s="0" t="s">
        <v>14</v>
      </c>
      <c r="B179" s="0" t="s">
        <v>3135</v>
      </c>
      <c r="C179" s="0" t="s">
        <v>3136</v>
      </c>
      <c r="D179" s="0" t="s">
        <v>3144</v>
      </c>
      <c r="E179" s="0" t="s">
        <v>3145</v>
      </c>
      <c r="F179" s="0" t="s">
        <v>2682</v>
      </c>
      <c r="G179" s="0" t="s">
        <v>3146</v>
      </c>
    </row>
    <row customHeight="1" ht="11.25">
      <c r="A180" s="0" t="s">
        <v>14</v>
      </c>
      <c r="B180" s="0" t="s">
        <v>3135</v>
      </c>
      <c r="C180" s="0" t="s">
        <v>3136</v>
      </c>
      <c r="D180" s="0" t="s">
        <v>3147</v>
      </c>
      <c r="E180" s="0" t="s">
        <v>3148</v>
      </c>
      <c r="F180" s="0" t="s">
        <v>2682</v>
      </c>
      <c r="G180" s="0" t="s">
        <v>3149</v>
      </c>
    </row>
    <row customHeight="1" ht="11.25">
      <c r="A181" s="0" t="s">
        <v>14</v>
      </c>
      <c r="B181" s="0" t="s">
        <v>3135</v>
      </c>
      <c r="C181" s="0" t="s">
        <v>3136</v>
      </c>
      <c r="D181" s="0" t="s">
        <v>3150</v>
      </c>
      <c r="E181" s="0" t="s">
        <v>3151</v>
      </c>
      <c r="F181" s="0" t="s">
        <v>2682</v>
      </c>
      <c r="G181" s="0" t="s">
        <v>3152</v>
      </c>
    </row>
    <row customHeight="1" ht="11.25">
      <c r="A182" s="0" t="s">
        <v>14</v>
      </c>
      <c r="B182" s="0" t="s">
        <v>3135</v>
      </c>
      <c r="C182" s="0" t="s">
        <v>3136</v>
      </c>
      <c r="D182" s="0" t="s">
        <v>3153</v>
      </c>
      <c r="E182" s="0" t="s">
        <v>3154</v>
      </c>
      <c r="F182" s="0" t="s">
        <v>2682</v>
      </c>
      <c r="G182" s="0" t="s">
        <v>3155</v>
      </c>
    </row>
    <row customHeight="1" ht="11.25">
      <c r="A183" s="0" t="s">
        <v>14</v>
      </c>
      <c r="B183" s="0" t="s">
        <v>3135</v>
      </c>
      <c r="C183" s="0" t="s">
        <v>3136</v>
      </c>
      <c r="D183" s="0" t="s">
        <v>3156</v>
      </c>
      <c r="E183" s="0" t="s">
        <v>3157</v>
      </c>
      <c r="F183" s="0" t="s">
        <v>2682</v>
      </c>
      <c r="G183" s="0" t="s">
        <v>3158</v>
      </c>
    </row>
    <row customHeight="1" ht="11.25">
      <c r="A184" s="0" t="s">
        <v>14</v>
      </c>
      <c r="B184" s="0" t="s">
        <v>3135</v>
      </c>
      <c r="C184" s="0" t="s">
        <v>3136</v>
      </c>
      <c r="D184" s="0" t="s">
        <v>3159</v>
      </c>
      <c r="E184" s="0" t="s">
        <v>3160</v>
      </c>
      <c r="F184" s="0" t="s">
        <v>2682</v>
      </c>
      <c r="G184" s="0" t="s">
        <v>3161</v>
      </c>
    </row>
    <row customHeight="1" ht="11.25">
      <c r="A185" s="0" t="s">
        <v>14</v>
      </c>
      <c r="B185" s="0" t="s">
        <v>3135</v>
      </c>
      <c r="C185" s="0" t="s">
        <v>3136</v>
      </c>
      <c r="D185" s="0" t="s">
        <v>3162</v>
      </c>
      <c r="E185" s="0" t="s">
        <v>3163</v>
      </c>
      <c r="F185" s="0" t="s">
        <v>2682</v>
      </c>
      <c r="G185" s="0" t="s">
        <v>3164</v>
      </c>
    </row>
    <row customHeight="1" ht="11.25">
      <c r="A186" s="0" t="s">
        <v>14</v>
      </c>
      <c r="B186" s="0" t="s">
        <v>3135</v>
      </c>
      <c r="C186" s="0" t="s">
        <v>3136</v>
      </c>
      <c r="D186" s="0" t="s">
        <v>3165</v>
      </c>
      <c r="E186" s="0" t="s">
        <v>3166</v>
      </c>
      <c r="F186" s="0" t="s">
        <v>2682</v>
      </c>
      <c r="G186" s="0" t="s">
        <v>3167</v>
      </c>
    </row>
    <row customHeight="1" ht="11.25">
      <c r="A187" s="0" t="s">
        <v>14</v>
      </c>
      <c r="B187" s="0" t="s">
        <v>3135</v>
      </c>
      <c r="C187" s="0" t="s">
        <v>3136</v>
      </c>
      <c r="D187" s="0" t="s">
        <v>3168</v>
      </c>
      <c r="E187" s="0" t="s">
        <v>3169</v>
      </c>
      <c r="F187" s="0" t="s">
        <v>2682</v>
      </c>
      <c r="G187" s="0" t="s">
        <v>3170</v>
      </c>
    </row>
    <row customHeight="1" ht="11.25">
      <c r="A188" s="0" t="s">
        <v>14</v>
      </c>
      <c r="B188" s="0" t="s">
        <v>3135</v>
      </c>
      <c r="C188" s="0" t="s">
        <v>3136</v>
      </c>
      <c r="D188" s="0" t="s">
        <v>3171</v>
      </c>
      <c r="E188" s="0" t="s">
        <v>3172</v>
      </c>
      <c r="F188" s="0" t="s">
        <v>2682</v>
      </c>
      <c r="G188" s="0" t="s">
        <v>3173</v>
      </c>
    </row>
    <row customHeight="1" ht="11.25">
      <c r="A189" s="0" t="s">
        <v>14</v>
      </c>
      <c r="B189" s="0" t="s">
        <v>3135</v>
      </c>
      <c r="C189" s="0" t="s">
        <v>3136</v>
      </c>
      <c r="D189" s="0" t="s">
        <v>3174</v>
      </c>
      <c r="E189" s="0" t="s">
        <v>3175</v>
      </c>
      <c r="F189" s="0" t="s">
        <v>2682</v>
      </c>
      <c r="G189" s="0" t="s">
        <v>3176</v>
      </c>
    </row>
    <row customHeight="1" ht="11.25">
      <c r="A190" s="0" t="s">
        <v>14</v>
      </c>
      <c r="B190" s="0" t="s">
        <v>3135</v>
      </c>
      <c r="C190" s="0" t="s">
        <v>3136</v>
      </c>
      <c r="D190" s="0" t="s">
        <v>3177</v>
      </c>
      <c r="E190" s="0" t="s">
        <v>3178</v>
      </c>
      <c r="F190" s="0" t="s">
        <v>2682</v>
      </c>
      <c r="G190" s="0" t="s">
        <v>3179</v>
      </c>
    </row>
    <row customHeight="1" ht="11.25">
      <c r="A191" s="0" t="s">
        <v>14</v>
      </c>
      <c r="B191" s="0" t="s">
        <v>3135</v>
      </c>
      <c r="C191" s="0" t="s">
        <v>3136</v>
      </c>
      <c r="D191" s="0" t="s">
        <v>3180</v>
      </c>
      <c r="E191" s="0" t="s">
        <v>3181</v>
      </c>
      <c r="F191" s="0" t="s">
        <v>2682</v>
      </c>
      <c r="G191" s="0" t="s">
        <v>3182</v>
      </c>
    </row>
    <row customHeight="1" ht="11.25">
      <c r="A192" s="0" t="s">
        <v>14</v>
      </c>
      <c r="B192" s="0" t="s">
        <v>3135</v>
      </c>
      <c r="C192" s="0" t="s">
        <v>3136</v>
      </c>
      <c r="D192" s="0" t="s">
        <v>3183</v>
      </c>
      <c r="E192" s="0" t="s">
        <v>3184</v>
      </c>
      <c r="F192" s="0" t="s">
        <v>2682</v>
      </c>
      <c r="G192" s="0" t="s">
        <v>3185</v>
      </c>
    </row>
    <row customHeight="1" ht="11.25">
      <c r="A193" s="0" t="s">
        <v>14</v>
      </c>
      <c r="B193" s="0" t="s">
        <v>3135</v>
      </c>
      <c r="C193" s="0" t="s">
        <v>3136</v>
      </c>
      <c r="D193" s="0" t="s">
        <v>3186</v>
      </c>
      <c r="E193" s="0" t="s">
        <v>3187</v>
      </c>
      <c r="F193" s="0" t="s">
        <v>2682</v>
      </c>
      <c r="G193" s="0" t="s">
        <v>3188</v>
      </c>
    </row>
    <row customHeight="1" ht="11.25">
      <c r="A194" s="0" t="s">
        <v>14</v>
      </c>
      <c r="B194" s="0" t="s">
        <v>3189</v>
      </c>
      <c r="C194" s="0" t="s">
        <v>3190</v>
      </c>
      <c r="D194" s="0" t="s">
        <v>3191</v>
      </c>
      <c r="E194" s="0" t="s">
        <v>3192</v>
      </c>
      <c r="F194" s="0" t="s">
        <v>2676</v>
      </c>
      <c r="G194" s="0" t="s">
        <v>3193</v>
      </c>
    </row>
    <row customHeight="1" ht="11.25">
      <c r="A195" s="0" t="s">
        <v>14</v>
      </c>
      <c r="B195" s="0" t="s">
        <v>3189</v>
      </c>
      <c r="C195" s="0" t="s">
        <v>3190</v>
      </c>
      <c r="D195" s="0" t="s">
        <v>3194</v>
      </c>
      <c r="E195" s="0" t="s">
        <v>3195</v>
      </c>
      <c r="F195" s="0" t="s">
        <v>2676</v>
      </c>
      <c r="G195" s="0" t="s">
        <v>3196</v>
      </c>
    </row>
    <row customHeight="1" ht="11.25">
      <c r="A196" s="0" t="s">
        <v>14</v>
      </c>
      <c r="B196" s="0" t="s">
        <v>3189</v>
      </c>
      <c r="C196" s="0" t="s">
        <v>3190</v>
      </c>
      <c r="D196" s="0" t="s">
        <v>3197</v>
      </c>
      <c r="E196" s="0" t="s">
        <v>3198</v>
      </c>
      <c r="F196" s="0" t="s">
        <v>2679</v>
      </c>
      <c r="G196" s="0" t="s">
        <v>3199</v>
      </c>
    </row>
    <row customHeight="1" ht="11.25">
      <c r="A197" s="0" t="s">
        <v>14</v>
      </c>
      <c r="B197" s="0" t="s">
        <v>3189</v>
      </c>
      <c r="C197" s="0" t="s">
        <v>3190</v>
      </c>
      <c r="D197" s="0" t="s">
        <v>3189</v>
      </c>
      <c r="E197" s="0" t="s">
        <v>3190</v>
      </c>
      <c r="F197" s="0" t="s">
        <v>2673</v>
      </c>
      <c r="G197" s="0" t="s">
        <v>3200</v>
      </c>
    </row>
    <row customHeight="1" ht="11.25">
      <c r="A198" s="0" t="s">
        <v>14</v>
      </c>
      <c r="B198" s="0" t="s">
        <v>3189</v>
      </c>
      <c r="C198" s="0" t="s">
        <v>3190</v>
      </c>
      <c r="D198" s="0" t="s">
        <v>3201</v>
      </c>
      <c r="E198" s="0" t="s">
        <v>3202</v>
      </c>
      <c r="F198" s="0" t="s">
        <v>2682</v>
      </c>
      <c r="G198" s="0" t="s">
        <v>3203</v>
      </c>
    </row>
    <row customHeight="1" ht="11.25">
      <c r="A199" s="0" t="s">
        <v>14</v>
      </c>
      <c r="B199" s="0" t="s">
        <v>3204</v>
      </c>
      <c r="C199" s="0" t="s">
        <v>3205</v>
      </c>
      <c r="D199" s="0" t="s">
        <v>3204</v>
      </c>
      <c r="E199" s="0" t="s">
        <v>3205</v>
      </c>
      <c r="F199" s="0" t="s">
        <v>2673</v>
      </c>
      <c r="G199" s="0" t="s">
        <v>3206</v>
      </c>
    </row>
    <row customHeight="1" ht="11.25">
      <c r="A200" s="0" t="s">
        <v>14</v>
      </c>
      <c r="B200" s="0" t="s">
        <v>3204</v>
      </c>
      <c r="C200" s="0" t="s">
        <v>3205</v>
      </c>
      <c r="D200" s="0" t="s">
        <v>3207</v>
      </c>
      <c r="E200" s="0" t="s">
        <v>3208</v>
      </c>
      <c r="F200" s="0" t="s">
        <v>2682</v>
      </c>
      <c r="G200" s="0" t="s">
        <v>3209</v>
      </c>
    </row>
    <row customHeight="1" ht="11.25">
      <c r="A201" s="0" t="s">
        <v>14</v>
      </c>
      <c r="B201" s="0" t="s">
        <v>3204</v>
      </c>
      <c r="C201" s="0" t="s">
        <v>3205</v>
      </c>
      <c r="D201" s="0" t="s">
        <v>3210</v>
      </c>
      <c r="E201" s="0" t="s">
        <v>3211</v>
      </c>
      <c r="F201" s="0" t="s">
        <v>2682</v>
      </c>
      <c r="G201" s="0" t="s">
        <v>3212</v>
      </c>
    </row>
    <row customHeight="1" ht="11.25">
      <c r="A202" s="0" t="s">
        <v>14</v>
      </c>
      <c r="B202" s="0" t="s">
        <v>3204</v>
      </c>
      <c r="C202" s="0" t="s">
        <v>3205</v>
      </c>
      <c r="D202" s="0" t="s">
        <v>3213</v>
      </c>
      <c r="E202" s="0" t="s">
        <v>3214</v>
      </c>
      <c r="F202" s="0" t="s">
        <v>2682</v>
      </c>
      <c r="G202" s="0" t="s">
        <v>3215</v>
      </c>
    </row>
    <row customHeight="1" ht="11.25">
      <c r="A203" s="0" t="s">
        <v>14</v>
      </c>
      <c r="B203" s="0" t="s">
        <v>3204</v>
      </c>
      <c r="C203" s="0" t="s">
        <v>3205</v>
      </c>
      <c r="D203" s="0" t="s">
        <v>3216</v>
      </c>
      <c r="E203" s="0" t="s">
        <v>3217</v>
      </c>
      <c r="F203" s="0" t="s">
        <v>2682</v>
      </c>
      <c r="G203" s="0" t="s">
        <v>3218</v>
      </c>
    </row>
    <row customHeight="1" ht="11.25">
      <c r="A204" s="0" t="s">
        <v>14</v>
      </c>
      <c r="B204" s="0" t="s">
        <v>3204</v>
      </c>
      <c r="C204" s="0" t="s">
        <v>3205</v>
      </c>
      <c r="D204" s="0" t="s">
        <v>3219</v>
      </c>
      <c r="E204" s="0" t="s">
        <v>3220</v>
      </c>
      <c r="F204" s="0" t="s">
        <v>2682</v>
      </c>
      <c r="G204" s="0" t="s">
        <v>3221</v>
      </c>
    </row>
    <row customHeight="1" ht="11.25">
      <c r="A205" s="0" t="s">
        <v>14</v>
      </c>
      <c r="B205" s="0" t="s">
        <v>3204</v>
      </c>
      <c r="C205" s="0" t="s">
        <v>3205</v>
      </c>
      <c r="D205" s="0" t="s">
        <v>3222</v>
      </c>
      <c r="E205" s="0" t="s">
        <v>3223</v>
      </c>
      <c r="F205" s="0" t="s">
        <v>2682</v>
      </c>
      <c r="G205" s="0" t="s">
        <v>3224</v>
      </c>
    </row>
    <row customHeight="1" ht="11.25">
      <c r="A206" s="0" t="s">
        <v>14</v>
      </c>
      <c r="B206" s="0" t="s">
        <v>3204</v>
      </c>
      <c r="C206" s="0" t="s">
        <v>3205</v>
      </c>
      <c r="D206" s="0" t="s">
        <v>3225</v>
      </c>
      <c r="E206" s="0" t="s">
        <v>3226</v>
      </c>
      <c r="F206" s="0" t="s">
        <v>2682</v>
      </c>
      <c r="G206" s="0" t="s">
        <v>3227</v>
      </c>
    </row>
    <row customHeight="1" ht="11.25">
      <c r="A207" s="0" t="s">
        <v>14</v>
      </c>
      <c r="B207" s="0" t="s">
        <v>3204</v>
      </c>
      <c r="C207" s="0" t="s">
        <v>3205</v>
      </c>
      <c r="D207" s="0" t="s">
        <v>3228</v>
      </c>
      <c r="E207" s="0" t="s">
        <v>3229</v>
      </c>
      <c r="F207" s="0" t="s">
        <v>2682</v>
      </c>
      <c r="G207" s="0" t="s">
        <v>3230</v>
      </c>
    </row>
    <row customHeight="1" ht="11.25">
      <c r="A208" s="0" t="s">
        <v>14</v>
      </c>
      <c r="B208" s="0" t="s">
        <v>3204</v>
      </c>
      <c r="C208" s="0" t="s">
        <v>3205</v>
      </c>
      <c r="D208" s="0" t="s">
        <v>3231</v>
      </c>
      <c r="E208" s="0" t="s">
        <v>3232</v>
      </c>
      <c r="F208" s="0" t="s">
        <v>2682</v>
      </c>
      <c r="G208" s="0" t="s">
        <v>3233</v>
      </c>
    </row>
    <row customHeight="1" ht="11.25">
      <c r="A209" s="0" t="s">
        <v>14</v>
      </c>
      <c r="B209" s="0" t="s">
        <v>3204</v>
      </c>
      <c r="C209" s="0" t="s">
        <v>3205</v>
      </c>
      <c r="D209" s="0" t="s">
        <v>3234</v>
      </c>
      <c r="E209" s="0" t="s">
        <v>3235</v>
      </c>
      <c r="F209" s="0" t="s">
        <v>2682</v>
      </c>
      <c r="G209" s="0" t="s">
        <v>3236</v>
      </c>
    </row>
    <row customHeight="1" ht="11.25">
      <c r="A210" s="0" t="s">
        <v>14</v>
      </c>
      <c r="B210" s="0" t="s">
        <v>3204</v>
      </c>
      <c r="C210" s="0" t="s">
        <v>3205</v>
      </c>
      <c r="D210" s="0" t="s">
        <v>3237</v>
      </c>
      <c r="E210" s="0" t="s">
        <v>3238</v>
      </c>
      <c r="F210" s="0" t="s">
        <v>2682</v>
      </c>
      <c r="G210" s="0" t="s">
        <v>3239</v>
      </c>
    </row>
    <row customHeight="1" ht="11.25">
      <c r="A211" s="0" t="s">
        <v>14</v>
      </c>
      <c r="B211" s="0" t="s">
        <v>3204</v>
      </c>
      <c r="C211" s="0" t="s">
        <v>3205</v>
      </c>
      <c r="D211" s="0" t="s">
        <v>3240</v>
      </c>
      <c r="E211" s="0" t="s">
        <v>3241</v>
      </c>
      <c r="F211" s="0" t="s">
        <v>2682</v>
      </c>
      <c r="G211" s="0" t="s">
        <v>3242</v>
      </c>
    </row>
    <row customHeight="1" ht="11.25">
      <c r="A212" s="0" t="s">
        <v>14</v>
      </c>
      <c r="B212" s="0" t="s">
        <v>3204</v>
      </c>
      <c r="C212" s="0" t="s">
        <v>3205</v>
      </c>
      <c r="D212" s="0" t="s">
        <v>2749</v>
      </c>
      <c r="E212" s="0" t="s">
        <v>3243</v>
      </c>
      <c r="F212" s="0" t="s">
        <v>2682</v>
      </c>
      <c r="G212" s="0" t="s">
        <v>3244</v>
      </c>
    </row>
    <row customHeight="1" ht="11.25">
      <c r="A213" s="0" t="s">
        <v>14</v>
      </c>
      <c r="B213" s="0" t="s">
        <v>3204</v>
      </c>
      <c r="C213" s="0" t="s">
        <v>3205</v>
      </c>
      <c r="D213" s="0" t="s">
        <v>3245</v>
      </c>
      <c r="E213" s="0" t="s">
        <v>3246</v>
      </c>
      <c r="F213" s="0" t="s">
        <v>2682</v>
      </c>
      <c r="G213" s="0" t="s">
        <v>3247</v>
      </c>
    </row>
    <row customHeight="1" ht="11.25">
      <c r="A214" s="0" t="s">
        <v>14</v>
      </c>
      <c r="B214" s="0" t="s">
        <v>3204</v>
      </c>
      <c r="C214" s="0" t="s">
        <v>3205</v>
      </c>
      <c r="D214" s="0" t="s">
        <v>3248</v>
      </c>
      <c r="E214" s="0" t="s">
        <v>3249</v>
      </c>
      <c r="F214" s="0" t="s">
        <v>2682</v>
      </c>
      <c r="G214" s="0" t="s">
        <v>3250</v>
      </c>
    </row>
    <row customHeight="1" ht="11.25">
      <c r="A215" s="0" t="s">
        <v>14</v>
      </c>
      <c r="B215" s="0" t="s">
        <v>3204</v>
      </c>
      <c r="C215" s="0" t="s">
        <v>3205</v>
      </c>
      <c r="D215" s="0" t="s">
        <v>3251</v>
      </c>
      <c r="E215" s="0" t="s">
        <v>3252</v>
      </c>
      <c r="F215" s="0" t="s">
        <v>2682</v>
      </c>
      <c r="G215" s="0" t="s">
        <v>3253</v>
      </c>
    </row>
    <row customHeight="1" ht="11.25">
      <c r="A216" s="0" t="s">
        <v>14</v>
      </c>
      <c r="B216" s="0" t="s">
        <v>3254</v>
      </c>
      <c r="C216" s="0" t="s">
        <v>3255</v>
      </c>
      <c r="D216" s="0" t="s">
        <v>3254</v>
      </c>
      <c r="E216" s="0" t="s">
        <v>3255</v>
      </c>
      <c r="F216" s="0" t="s">
        <v>2673</v>
      </c>
      <c r="G216" s="0" t="s">
        <v>3256</v>
      </c>
    </row>
    <row customHeight="1" ht="11.25">
      <c r="A217" s="0" t="s">
        <v>14</v>
      </c>
      <c r="B217" s="0" t="s">
        <v>3254</v>
      </c>
      <c r="C217" s="0" t="s">
        <v>3255</v>
      </c>
      <c r="D217" s="0" t="s">
        <v>3257</v>
      </c>
      <c r="E217" s="0" t="s">
        <v>3258</v>
      </c>
      <c r="F217" s="0" t="s">
        <v>2682</v>
      </c>
      <c r="G217" s="0" t="s">
        <v>3259</v>
      </c>
    </row>
    <row customHeight="1" ht="11.25">
      <c r="A218" s="0" t="s">
        <v>14</v>
      </c>
      <c r="B218" s="0" t="s">
        <v>3254</v>
      </c>
      <c r="C218" s="0" t="s">
        <v>3255</v>
      </c>
      <c r="D218" s="0" t="s">
        <v>3260</v>
      </c>
      <c r="E218" s="0" t="s">
        <v>3261</v>
      </c>
      <c r="F218" s="0" t="s">
        <v>2682</v>
      </c>
      <c r="G218" s="0" t="s">
        <v>3262</v>
      </c>
    </row>
    <row customHeight="1" ht="11.25">
      <c r="A219" s="0" t="s">
        <v>14</v>
      </c>
      <c r="B219" s="0" t="s">
        <v>3254</v>
      </c>
      <c r="C219" s="0" t="s">
        <v>3255</v>
      </c>
      <c r="D219" s="0" t="s">
        <v>3263</v>
      </c>
      <c r="E219" s="0" t="s">
        <v>3264</v>
      </c>
      <c r="F219" s="0" t="s">
        <v>2682</v>
      </c>
      <c r="G219" s="0" t="s">
        <v>3265</v>
      </c>
    </row>
    <row customHeight="1" ht="11.25">
      <c r="A220" s="0" t="s">
        <v>14</v>
      </c>
      <c r="B220" s="0" t="s">
        <v>3254</v>
      </c>
      <c r="C220" s="0" t="s">
        <v>3255</v>
      </c>
      <c r="D220" s="0" t="s">
        <v>3266</v>
      </c>
      <c r="E220" s="0" t="s">
        <v>3267</v>
      </c>
      <c r="F220" s="0" t="s">
        <v>2682</v>
      </c>
      <c r="G220" s="0" t="s">
        <v>3268</v>
      </c>
    </row>
    <row customHeight="1" ht="11.25">
      <c r="A221" s="0" t="s">
        <v>14</v>
      </c>
      <c r="B221" s="0" t="s">
        <v>3269</v>
      </c>
      <c r="C221" s="0" t="s">
        <v>3270</v>
      </c>
      <c r="D221" s="0" t="s">
        <v>3269</v>
      </c>
      <c r="E221" s="0" t="s">
        <v>3270</v>
      </c>
      <c r="F221" s="0" t="s">
        <v>2673</v>
      </c>
      <c r="G221" s="0" t="s">
        <v>3271</v>
      </c>
    </row>
    <row customHeight="1" ht="11.25">
      <c r="A222" s="0" t="s">
        <v>14</v>
      </c>
      <c r="B222" s="0" t="s">
        <v>3269</v>
      </c>
      <c r="C222" s="0" t="s">
        <v>3270</v>
      </c>
      <c r="D222" s="0" t="s">
        <v>3272</v>
      </c>
      <c r="E222" s="0" t="s">
        <v>3273</v>
      </c>
      <c r="F222" s="0" t="s">
        <v>2682</v>
      </c>
      <c r="G222" s="0" t="s">
        <v>3274</v>
      </c>
    </row>
    <row customHeight="1" ht="11.25">
      <c r="A223" s="0" t="s">
        <v>14</v>
      </c>
      <c r="B223" s="0" t="s">
        <v>3269</v>
      </c>
      <c r="C223" s="0" t="s">
        <v>3270</v>
      </c>
      <c r="D223" s="0" t="s">
        <v>3275</v>
      </c>
      <c r="E223" s="0" t="s">
        <v>3276</v>
      </c>
      <c r="F223" s="0" t="s">
        <v>2682</v>
      </c>
      <c r="G223" s="0" t="s">
        <v>3277</v>
      </c>
    </row>
    <row customHeight="1" ht="11.25">
      <c r="A224" s="0" t="s">
        <v>14</v>
      </c>
      <c r="B224" s="0" t="s">
        <v>3269</v>
      </c>
      <c r="C224" s="0" t="s">
        <v>3270</v>
      </c>
      <c r="D224" s="0" t="s">
        <v>3278</v>
      </c>
      <c r="E224" s="0" t="s">
        <v>3279</v>
      </c>
      <c r="F224" s="0" t="s">
        <v>2682</v>
      </c>
      <c r="G224" s="0" t="s">
        <v>3280</v>
      </c>
    </row>
    <row customHeight="1" ht="11.25">
      <c r="A225" s="0" t="s">
        <v>14</v>
      </c>
      <c r="B225" s="0" t="s">
        <v>3269</v>
      </c>
      <c r="C225" s="0" t="s">
        <v>3270</v>
      </c>
      <c r="D225" s="0" t="s">
        <v>3281</v>
      </c>
      <c r="E225" s="0" t="s">
        <v>3282</v>
      </c>
      <c r="F225" s="0" t="s">
        <v>2682</v>
      </c>
      <c r="G225" s="0" t="s">
        <v>3283</v>
      </c>
    </row>
    <row customHeight="1" ht="11.25">
      <c r="A226" s="0" t="s">
        <v>14</v>
      </c>
      <c r="B226" s="0" t="s">
        <v>3269</v>
      </c>
      <c r="C226" s="0" t="s">
        <v>3270</v>
      </c>
      <c r="D226" s="0" t="s">
        <v>3284</v>
      </c>
      <c r="E226" s="0" t="s">
        <v>3285</v>
      </c>
      <c r="F226" s="0" t="s">
        <v>2682</v>
      </c>
      <c r="G226" s="0" t="s">
        <v>3286</v>
      </c>
    </row>
    <row customHeight="1" ht="11.25">
      <c r="A227" s="0" t="s">
        <v>14</v>
      </c>
      <c r="B227" s="0" t="s">
        <v>3269</v>
      </c>
      <c r="C227" s="0" t="s">
        <v>3270</v>
      </c>
      <c r="D227" s="0" t="s">
        <v>3287</v>
      </c>
      <c r="E227" s="0" t="s">
        <v>3288</v>
      </c>
      <c r="F227" s="0" t="s">
        <v>2682</v>
      </c>
      <c r="G227" s="0" t="s">
        <v>3289</v>
      </c>
    </row>
    <row customHeight="1" ht="11.25">
      <c r="A228" s="0" t="s">
        <v>14</v>
      </c>
      <c r="B228" s="0" t="s">
        <v>3269</v>
      </c>
      <c r="C228" s="0" t="s">
        <v>3270</v>
      </c>
      <c r="D228" s="0" t="s">
        <v>3290</v>
      </c>
      <c r="E228" s="0" t="s">
        <v>3291</v>
      </c>
      <c r="F228" s="0" t="s">
        <v>2682</v>
      </c>
      <c r="G228" s="0" t="s">
        <v>3292</v>
      </c>
    </row>
    <row customHeight="1" ht="11.25">
      <c r="A229" s="0" t="s">
        <v>14</v>
      </c>
      <c r="B229" s="0" t="s">
        <v>3269</v>
      </c>
      <c r="C229" s="0" t="s">
        <v>3270</v>
      </c>
      <c r="D229" s="0" t="s">
        <v>3293</v>
      </c>
      <c r="E229" s="0" t="s">
        <v>3294</v>
      </c>
      <c r="F229" s="0" t="s">
        <v>2682</v>
      </c>
      <c r="G229" s="0" t="s">
        <v>3295</v>
      </c>
    </row>
    <row customHeight="1" ht="11.25">
      <c r="A230" s="0" t="s">
        <v>14</v>
      </c>
      <c r="B230" s="0" t="s">
        <v>3269</v>
      </c>
      <c r="C230" s="0" t="s">
        <v>3270</v>
      </c>
      <c r="D230" s="0" t="s">
        <v>3296</v>
      </c>
      <c r="E230" s="0" t="s">
        <v>3297</v>
      </c>
      <c r="F230" s="0" t="s">
        <v>2682</v>
      </c>
      <c r="G230" s="0" t="s">
        <v>3298</v>
      </c>
    </row>
    <row customHeight="1" ht="11.25">
      <c r="A231" s="0" t="s">
        <v>14</v>
      </c>
      <c r="B231" s="0" t="s">
        <v>3269</v>
      </c>
      <c r="C231" s="0" t="s">
        <v>3270</v>
      </c>
      <c r="D231" s="0" t="s">
        <v>3299</v>
      </c>
      <c r="E231" s="0" t="s">
        <v>3300</v>
      </c>
      <c r="F231" s="0" t="s">
        <v>2682</v>
      </c>
      <c r="G231" s="0" t="s">
        <v>3301</v>
      </c>
    </row>
    <row customHeight="1" ht="11.25">
      <c r="A232" s="0" t="s">
        <v>14</v>
      </c>
      <c r="B232" s="0" t="s">
        <v>3302</v>
      </c>
      <c r="C232" s="0" t="s">
        <v>3303</v>
      </c>
      <c r="D232" s="0" t="s">
        <v>3304</v>
      </c>
      <c r="E232" s="0" t="s">
        <v>3305</v>
      </c>
      <c r="F232" s="0" t="s">
        <v>2676</v>
      </c>
      <c r="G232" s="0" t="s">
        <v>3306</v>
      </c>
    </row>
    <row customHeight="1" ht="11.25">
      <c r="A233" s="0" t="s">
        <v>14</v>
      </c>
      <c r="B233" s="0" t="s">
        <v>3302</v>
      </c>
      <c r="C233" s="0" t="s">
        <v>3303</v>
      </c>
      <c r="D233" s="0" t="s">
        <v>3307</v>
      </c>
      <c r="E233" s="0" t="s">
        <v>3308</v>
      </c>
      <c r="F233" s="0" t="s">
        <v>2676</v>
      </c>
      <c r="G233" s="0" t="s">
        <v>3309</v>
      </c>
    </row>
    <row customHeight="1" ht="11.25">
      <c r="A234" s="0" t="s">
        <v>14</v>
      </c>
      <c r="B234" s="0" t="s">
        <v>3302</v>
      </c>
      <c r="C234" s="0" t="s">
        <v>3303</v>
      </c>
      <c r="D234" s="0" t="s">
        <v>3310</v>
      </c>
      <c r="E234" s="0" t="s">
        <v>3311</v>
      </c>
      <c r="F234" s="0" t="s">
        <v>2676</v>
      </c>
      <c r="G234" s="0" t="s">
        <v>3312</v>
      </c>
    </row>
    <row customHeight="1" ht="11.25">
      <c r="A235" s="0" t="s">
        <v>14</v>
      </c>
      <c r="B235" s="0" t="s">
        <v>3302</v>
      </c>
      <c r="C235" s="0" t="s">
        <v>3303</v>
      </c>
      <c r="D235" s="0" t="s">
        <v>3313</v>
      </c>
      <c r="E235" s="0" t="s">
        <v>3314</v>
      </c>
      <c r="F235" s="0" t="s">
        <v>2676</v>
      </c>
      <c r="G235" s="0" t="s">
        <v>3315</v>
      </c>
    </row>
    <row customHeight="1" ht="11.25">
      <c r="A236" s="0" t="s">
        <v>14</v>
      </c>
      <c r="B236" s="0" t="s">
        <v>3302</v>
      </c>
      <c r="C236" s="0" t="s">
        <v>3303</v>
      </c>
      <c r="D236" s="0" t="s">
        <v>3316</v>
      </c>
      <c r="E236" s="0" t="s">
        <v>3317</v>
      </c>
      <c r="F236" s="0" t="s">
        <v>2679</v>
      </c>
      <c r="G236" s="0" t="s">
        <v>3318</v>
      </c>
    </row>
    <row customHeight="1" ht="11.25">
      <c r="A237" s="0" t="s">
        <v>14</v>
      </c>
      <c r="B237" s="0" t="s">
        <v>3302</v>
      </c>
      <c r="C237" s="0" t="s">
        <v>3303</v>
      </c>
      <c r="D237" s="0" t="s">
        <v>3319</v>
      </c>
      <c r="E237" s="0" t="s">
        <v>3320</v>
      </c>
      <c r="F237" s="0" t="s">
        <v>2682</v>
      </c>
      <c r="G237" s="0" t="s">
        <v>3321</v>
      </c>
    </row>
    <row customHeight="1" ht="11.25">
      <c r="A238" s="0" t="s">
        <v>14</v>
      </c>
      <c r="B238" s="0" t="s">
        <v>3302</v>
      </c>
      <c r="C238" s="0" t="s">
        <v>3303</v>
      </c>
      <c r="D238" s="0" t="s">
        <v>3322</v>
      </c>
      <c r="E238" s="0" t="s">
        <v>3323</v>
      </c>
      <c r="F238" s="0" t="s">
        <v>2682</v>
      </c>
      <c r="G238" s="0" t="s">
        <v>3324</v>
      </c>
    </row>
    <row customHeight="1" ht="11.25">
      <c r="A239" s="0" t="s">
        <v>14</v>
      </c>
      <c r="B239" s="0" t="s">
        <v>3302</v>
      </c>
      <c r="C239" s="0" t="s">
        <v>3303</v>
      </c>
      <c r="D239" s="0" t="s">
        <v>3325</v>
      </c>
      <c r="E239" s="0" t="s">
        <v>3326</v>
      </c>
      <c r="F239" s="0" t="s">
        <v>2682</v>
      </c>
      <c r="G239" s="0" t="s">
        <v>3327</v>
      </c>
    </row>
    <row customHeight="1" ht="11.25">
      <c r="A240" s="0" t="s">
        <v>14</v>
      </c>
      <c r="B240" s="0" t="s">
        <v>3302</v>
      </c>
      <c r="C240" s="0" t="s">
        <v>3303</v>
      </c>
      <c r="D240" s="0" t="s">
        <v>3328</v>
      </c>
      <c r="E240" s="0" t="s">
        <v>3329</v>
      </c>
      <c r="F240" s="0" t="s">
        <v>2682</v>
      </c>
      <c r="G240" s="0" t="s">
        <v>3330</v>
      </c>
    </row>
    <row customHeight="1" ht="11.25">
      <c r="A241" s="0" t="s">
        <v>14</v>
      </c>
      <c r="B241" s="0" t="s">
        <v>3302</v>
      </c>
      <c r="C241" s="0" t="s">
        <v>3303</v>
      </c>
      <c r="D241" s="0" t="s">
        <v>3331</v>
      </c>
      <c r="E241" s="0" t="s">
        <v>3332</v>
      </c>
      <c r="F241" s="0" t="s">
        <v>2682</v>
      </c>
      <c r="G241" s="0" t="s">
        <v>3333</v>
      </c>
    </row>
    <row customHeight="1" ht="11.25">
      <c r="A242" s="0" t="s">
        <v>14</v>
      </c>
      <c r="B242" s="0" t="s">
        <v>3302</v>
      </c>
      <c r="C242" s="0" t="s">
        <v>3303</v>
      </c>
      <c r="D242" s="0" t="s">
        <v>3334</v>
      </c>
      <c r="E242" s="0" t="s">
        <v>3335</v>
      </c>
      <c r="F242" s="0" t="s">
        <v>2682</v>
      </c>
      <c r="G242" s="0" t="s">
        <v>3336</v>
      </c>
    </row>
    <row customHeight="1" ht="11.25">
      <c r="A243" s="0" t="s">
        <v>14</v>
      </c>
      <c r="B243" s="0" t="s">
        <v>3302</v>
      </c>
      <c r="C243" s="0" t="s">
        <v>3303</v>
      </c>
      <c r="D243" s="0" t="s">
        <v>3302</v>
      </c>
      <c r="E243" s="0" t="s">
        <v>3303</v>
      </c>
      <c r="F243" s="0" t="s">
        <v>2673</v>
      </c>
      <c r="G243" s="0" t="s">
        <v>3337</v>
      </c>
    </row>
    <row customHeight="1" ht="11.25">
      <c r="A244" s="0" t="s">
        <v>14</v>
      </c>
      <c r="B244" s="0" t="s">
        <v>3338</v>
      </c>
      <c r="C244" s="0" t="s">
        <v>3339</v>
      </c>
      <c r="D244" s="0" t="s">
        <v>3340</v>
      </c>
      <c r="E244" s="0" t="s">
        <v>3341</v>
      </c>
      <c r="F244" s="0" t="s">
        <v>2924</v>
      </c>
      <c r="G244" s="0" t="s">
        <v>3342</v>
      </c>
    </row>
    <row customHeight="1" ht="11.25">
      <c r="A245" s="0" t="s">
        <v>14</v>
      </c>
      <c r="B245" s="0" t="s">
        <v>3338</v>
      </c>
      <c r="C245" s="0" t="s">
        <v>3339</v>
      </c>
      <c r="D245" s="0" t="s">
        <v>3343</v>
      </c>
      <c r="E245" s="0" t="s">
        <v>3344</v>
      </c>
      <c r="F245" s="0" t="s">
        <v>2682</v>
      </c>
      <c r="G245" s="0" t="s">
        <v>3345</v>
      </c>
    </row>
    <row customHeight="1" ht="11.25">
      <c r="A246" s="0" t="s">
        <v>14</v>
      </c>
      <c r="B246" s="0" t="s">
        <v>3338</v>
      </c>
      <c r="C246" s="0" t="s">
        <v>3339</v>
      </c>
      <c r="D246" s="0" t="s">
        <v>3346</v>
      </c>
      <c r="E246" s="0" t="s">
        <v>3347</v>
      </c>
      <c r="F246" s="0" t="s">
        <v>2682</v>
      </c>
      <c r="G246" s="0" t="s">
        <v>3348</v>
      </c>
    </row>
    <row customHeight="1" ht="11.25">
      <c r="A247" s="0" t="s">
        <v>14</v>
      </c>
      <c r="B247" s="0" t="s">
        <v>3338</v>
      </c>
      <c r="C247" s="0" t="s">
        <v>3339</v>
      </c>
      <c r="D247" s="0" t="s">
        <v>3349</v>
      </c>
      <c r="E247" s="0" t="s">
        <v>3350</v>
      </c>
      <c r="F247" s="0" t="s">
        <v>2682</v>
      </c>
      <c r="G247" s="0" t="s">
        <v>3351</v>
      </c>
    </row>
    <row customHeight="1" ht="11.25">
      <c r="A248" s="0" t="s">
        <v>14</v>
      </c>
      <c r="B248" s="0" t="s">
        <v>3338</v>
      </c>
      <c r="C248" s="0" t="s">
        <v>3339</v>
      </c>
      <c r="D248" s="0" t="s">
        <v>3352</v>
      </c>
      <c r="E248" s="0" t="s">
        <v>3353</v>
      </c>
      <c r="F248" s="0" t="s">
        <v>2682</v>
      </c>
      <c r="G248" s="0" t="s">
        <v>3354</v>
      </c>
    </row>
    <row customHeight="1" ht="11.25">
      <c r="A249" s="0" t="s">
        <v>14</v>
      </c>
      <c r="B249" s="0" t="s">
        <v>3338</v>
      </c>
      <c r="C249" s="0" t="s">
        <v>3339</v>
      </c>
      <c r="D249" s="0" t="s">
        <v>3355</v>
      </c>
      <c r="E249" s="0" t="s">
        <v>3356</v>
      </c>
      <c r="F249" s="0" t="s">
        <v>2682</v>
      </c>
      <c r="G249" s="0" t="s">
        <v>3357</v>
      </c>
    </row>
    <row customHeight="1" ht="11.25">
      <c r="A250" s="0" t="s">
        <v>14</v>
      </c>
      <c r="B250" s="0" t="s">
        <v>3338</v>
      </c>
      <c r="C250" s="0" t="s">
        <v>3339</v>
      </c>
      <c r="D250" s="0" t="s">
        <v>3358</v>
      </c>
      <c r="E250" s="0" t="s">
        <v>3359</v>
      </c>
      <c r="F250" s="0" t="s">
        <v>2682</v>
      </c>
      <c r="G250" s="0" t="s">
        <v>3360</v>
      </c>
    </row>
    <row customHeight="1" ht="11.25">
      <c r="A251" s="0" t="s">
        <v>14</v>
      </c>
      <c r="B251" s="0" t="s">
        <v>3338</v>
      </c>
      <c r="C251" s="0" t="s">
        <v>3339</v>
      </c>
      <c r="D251" s="0" t="s">
        <v>3361</v>
      </c>
      <c r="E251" s="0" t="s">
        <v>3362</v>
      </c>
      <c r="F251" s="0" t="s">
        <v>2682</v>
      </c>
      <c r="G251" s="0" t="s">
        <v>3363</v>
      </c>
    </row>
    <row customHeight="1" ht="11.25">
      <c r="A252" s="0" t="s">
        <v>14</v>
      </c>
      <c r="B252" s="0" t="s">
        <v>3338</v>
      </c>
      <c r="C252" s="0" t="s">
        <v>3339</v>
      </c>
      <c r="D252" s="0" t="s">
        <v>3364</v>
      </c>
      <c r="E252" s="0" t="s">
        <v>3365</v>
      </c>
      <c r="F252" s="0" t="s">
        <v>2682</v>
      </c>
      <c r="G252" s="0" t="s">
        <v>3366</v>
      </c>
    </row>
    <row customHeight="1" ht="11.25">
      <c r="A253" s="0" t="s">
        <v>14</v>
      </c>
      <c r="B253" s="0" t="s">
        <v>3338</v>
      </c>
      <c r="C253" s="0" t="s">
        <v>3339</v>
      </c>
      <c r="D253" s="0" t="s">
        <v>3367</v>
      </c>
      <c r="E253" s="0" t="s">
        <v>3368</v>
      </c>
      <c r="F253" s="0" t="s">
        <v>2682</v>
      </c>
      <c r="G253" s="0" t="s">
        <v>3369</v>
      </c>
    </row>
    <row customHeight="1" ht="11.25">
      <c r="A254" s="0" t="s">
        <v>14</v>
      </c>
      <c r="B254" s="0" t="s">
        <v>3338</v>
      </c>
      <c r="C254" s="0" t="s">
        <v>3339</v>
      </c>
      <c r="D254" s="0" t="s">
        <v>3370</v>
      </c>
      <c r="E254" s="0" t="s">
        <v>3371</v>
      </c>
      <c r="F254" s="0" t="s">
        <v>2682</v>
      </c>
      <c r="G254" s="0" t="s">
        <v>3372</v>
      </c>
    </row>
    <row customHeight="1" ht="11.25">
      <c r="A255" s="0" t="s">
        <v>14</v>
      </c>
      <c r="B255" s="0" t="s">
        <v>3338</v>
      </c>
      <c r="C255" s="0" t="s">
        <v>3339</v>
      </c>
      <c r="D255" s="0" t="s">
        <v>3373</v>
      </c>
      <c r="E255" s="0" t="s">
        <v>3374</v>
      </c>
      <c r="F255" s="0" t="s">
        <v>2682</v>
      </c>
      <c r="G255" s="0" t="s">
        <v>3375</v>
      </c>
    </row>
    <row customHeight="1" ht="11.25">
      <c r="A256" s="0" t="s">
        <v>14</v>
      </c>
      <c r="B256" s="0" t="s">
        <v>3338</v>
      </c>
      <c r="C256" s="0" t="s">
        <v>3339</v>
      </c>
      <c r="D256" s="0" t="s">
        <v>3376</v>
      </c>
      <c r="E256" s="0" t="s">
        <v>3377</v>
      </c>
      <c r="F256" s="0" t="s">
        <v>2682</v>
      </c>
      <c r="G256" s="0" t="s">
        <v>3378</v>
      </c>
    </row>
    <row customHeight="1" ht="11.25">
      <c r="A257" s="0" t="s">
        <v>14</v>
      </c>
      <c r="B257" s="0" t="s">
        <v>3338</v>
      </c>
      <c r="C257" s="0" t="s">
        <v>3339</v>
      </c>
      <c r="D257" s="0" t="s">
        <v>3338</v>
      </c>
      <c r="E257" s="0" t="s">
        <v>3339</v>
      </c>
      <c r="F257" s="0" t="s">
        <v>2673</v>
      </c>
      <c r="G257" s="0" t="s">
        <v>3379</v>
      </c>
    </row>
    <row customHeight="1" ht="11.25">
      <c r="A258" s="0" t="s">
        <v>14</v>
      </c>
      <c r="B258" s="0" t="s">
        <v>3380</v>
      </c>
      <c r="C258" s="0" t="s">
        <v>3381</v>
      </c>
      <c r="D258" s="0" t="s">
        <v>3382</v>
      </c>
      <c r="E258" s="0" t="s">
        <v>3383</v>
      </c>
      <c r="F258" s="0" t="s">
        <v>2682</v>
      </c>
      <c r="G258" s="0" t="s">
        <v>3384</v>
      </c>
    </row>
    <row customHeight="1" ht="11.25">
      <c r="A259" s="0" t="s">
        <v>14</v>
      </c>
      <c r="B259" s="0" t="s">
        <v>3380</v>
      </c>
      <c r="C259" s="0" t="s">
        <v>3381</v>
      </c>
      <c r="D259" s="0" t="s">
        <v>3385</v>
      </c>
      <c r="E259" s="0" t="s">
        <v>3386</v>
      </c>
      <c r="F259" s="0" t="s">
        <v>2682</v>
      </c>
      <c r="G259" s="0" t="s">
        <v>3387</v>
      </c>
    </row>
    <row customHeight="1" ht="11.25">
      <c r="A260" s="0" t="s">
        <v>14</v>
      </c>
      <c r="B260" s="0" t="s">
        <v>3380</v>
      </c>
      <c r="C260" s="0" t="s">
        <v>3381</v>
      </c>
      <c r="D260" s="0" t="s">
        <v>3388</v>
      </c>
      <c r="E260" s="0" t="s">
        <v>3389</v>
      </c>
      <c r="F260" s="0" t="s">
        <v>2682</v>
      </c>
      <c r="G260" s="0" t="s">
        <v>3390</v>
      </c>
    </row>
    <row customHeight="1" ht="11.25">
      <c r="A261" s="0" t="s">
        <v>14</v>
      </c>
      <c r="B261" s="0" t="s">
        <v>3380</v>
      </c>
      <c r="C261" s="0" t="s">
        <v>3381</v>
      </c>
      <c r="D261" s="0" t="s">
        <v>3391</v>
      </c>
      <c r="E261" s="0" t="s">
        <v>3392</v>
      </c>
      <c r="F261" s="0" t="s">
        <v>2682</v>
      </c>
      <c r="G261" s="0" t="s">
        <v>3393</v>
      </c>
    </row>
    <row customHeight="1" ht="11.25">
      <c r="A262" s="0" t="s">
        <v>14</v>
      </c>
      <c r="B262" s="0" t="s">
        <v>3380</v>
      </c>
      <c r="C262" s="0" t="s">
        <v>3381</v>
      </c>
      <c r="D262" s="0" t="s">
        <v>3394</v>
      </c>
      <c r="E262" s="0" t="s">
        <v>3395</v>
      </c>
      <c r="F262" s="0" t="s">
        <v>2682</v>
      </c>
      <c r="G262" s="0" t="s">
        <v>3396</v>
      </c>
    </row>
    <row customHeight="1" ht="11.25">
      <c r="A263" s="0" t="s">
        <v>14</v>
      </c>
      <c r="B263" s="0" t="s">
        <v>3380</v>
      </c>
      <c r="C263" s="0" t="s">
        <v>3381</v>
      </c>
      <c r="D263" s="0" t="s">
        <v>3397</v>
      </c>
      <c r="E263" s="0" t="s">
        <v>3398</v>
      </c>
      <c r="F263" s="0" t="s">
        <v>2682</v>
      </c>
      <c r="G263" s="0" t="s">
        <v>3399</v>
      </c>
    </row>
    <row customHeight="1" ht="11.25">
      <c r="A264" s="0" t="s">
        <v>14</v>
      </c>
      <c r="B264" s="0" t="s">
        <v>3380</v>
      </c>
      <c r="C264" s="0" t="s">
        <v>3381</v>
      </c>
      <c r="D264" s="0" t="s">
        <v>3400</v>
      </c>
      <c r="E264" s="0" t="s">
        <v>3401</v>
      </c>
      <c r="F264" s="0" t="s">
        <v>2682</v>
      </c>
      <c r="G264" s="0" t="s">
        <v>3402</v>
      </c>
    </row>
    <row customHeight="1" ht="11.25">
      <c r="A265" s="0" t="s">
        <v>14</v>
      </c>
      <c r="B265" s="0" t="s">
        <v>3380</v>
      </c>
      <c r="C265" s="0" t="s">
        <v>3381</v>
      </c>
      <c r="D265" s="0" t="s">
        <v>3403</v>
      </c>
      <c r="E265" s="0" t="s">
        <v>3404</v>
      </c>
      <c r="F265" s="0" t="s">
        <v>2682</v>
      </c>
      <c r="G265" s="0" t="s">
        <v>3405</v>
      </c>
    </row>
    <row customHeight="1" ht="11.25">
      <c r="A266" s="0" t="s">
        <v>14</v>
      </c>
      <c r="B266" s="0" t="s">
        <v>3380</v>
      </c>
      <c r="C266" s="0" t="s">
        <v>3381</v>
      </c>
      <c r="D266" s="0" t="s">
        <v>3406</v>
      </c>
      <c r="E266" s="0" t="s">
        <v>3407</v>
      </c>
      <c r="F266" s="0" t="s">
        <v>2682</v>
      </c>
      <c r="G266" s="0" t="s">
        <v>3408</v>
      </c>
    </row>
    <row customHeight="1" ht="11.25">
      <c r="A267" s="0" t="s">
        <v>14</v>
      </c>
      <c r="B267" s="0" t="s">
        <v>3380</v>
      </c>
      <c r="C267" s="0" t="s">
        <v>3381</v>
      </c>
      <c r="D267" s="0" t="s">
        <v>3409</v>
      </c>
      <c r="E267" s="0" t="s">
        <v>3410</v>
      </c>
      <c r="F267" s="0" t="s">
        <v>2682</v>
      </c>
      <c r="G267" s="0" t="s">
        <v>3411</v>
      </c>
    </row>
    <row customHeight="1" ht="11.25">
      <c r="A268" s="0" t="s">
        <v>14</v>
      </c>
      <c r="B268" s="0" t="s">
        <v>3380</v>
      </c>
      <c r="C268" s="0" t="s">
        <v>3381</v>
      </c>
      <c r="D268" s="0" t="s">
        <v>3380</v>
      </c>
      <c r="E268" s="0" t="s">
        <v>3381</v>
      </c>
      <c r="F268" s="0" t="s">
        <v>2673</v>
      </c>
      <c r="G268" s="0" t="s">
        <v>3412</v>
      </c>
    </row>
    <row customHeight="1" ht="11.25">
      <c r="A269" s="0" t="s">
        <v>14</v>
      </c>
      <c r="B269" s="0" t="s">
        <v>3413</v>
      </c>
      <c r="C269" s="0" t="s">
        <v>3414</v>
      </c>
      <c r="D269" s="0" t="s">
        <v>3415</v>
      </c>
      <c r="E269" s="0" t="s">
        <v>3416</v>
      </c>
      <c r="F269" s="0" t="s">
        <v>2682</v>
      </c>
      <c r="G269" s="0" t="s">
        <v>3417</v>
      </c>
    </row>
    <row customHeight="1" ht="11.25">
      <c r="A270" s="0" t="s">
        <v>14</v>
      </c>
      <c r="B270" s="0" t="s">
        <v>3413</v>
      </c>
      <c r="C270" s="0" t="s">
        <v>3414</v>
      </c>
      <c r="D270" s="0" t="s">
        <v>3418</v>
      </c>
      <c r="E270" s="0" t="s">
        <v>3419</v>
      </c>
      <c r="F270" s="0" t="s">
        <v>2682</v>
      </c>
      <c r="G270" s="0" t="s">
        <v>3420</v>
      </c>
    </row>
    <row customHeight="1" ht="11.25">
      <c r="A271" s="0" t="s">
        <v>14</v>
      </c>
      <c r="B271" s="0" t="s">
        <v>3413</v>
      </c>
      <c r="C271" s="0" t="s">
        <v>3414</v>
      </c>
      <c r="D271" s="0" t="s">
        <v>3421</v>
      </c>
      <c r="E271" s="0" t="s">
        <v>3422</v>
      </c>
      <c r="F271" s="0" t="s">
        <v>2682</v>
      </c>
      <c r="G271" s="0" t="s">
        <v>3423</v>
      </c>
    </row>
    <row customHeight="1" ht="11.25">
      <c r="A272" s="0" t="s">
        <v>14</v>
      </c>
      <c r="B272" s="0" t="s">
        <v>3413</v>
      </c>
      <c r="C272" s="0" t="s">
        <v>3414</v>
      </c>
      <c r="D272" s="0" t="s">
        <v>3424</v>
      </c>
      <c r="E272" s="0" t="s">
        <v>3425</v>
      </c>
      <c r="F272" s="0" t="s">
        <v>2682</v>
      </c>
      <c r="G272" s="0" t="s">
        <v>3426</v>
      </c>
    </row>
    <row customHeight="1" ht="11.25">
      <c r="A273" s="0" t="s">
        <v>14</v>
      </c>
      <c r="B273" s="0" t="s">
        <v>3413</v>
      </c>
      <c r="C273" s="0" t="s">
        <v>3414</v>
      </c>
      <c r="D273" s="0" t="s">
        <v>3427</v>
      </c>
      <c r="E273" s="0" t="s">
        <v>3428</v>
      </c>
      <c r="F273" s="0" t="s">
        <v>2682</v>
      </c>
      <c r="G273" s="0" t="s">
        <v>3429</v>
      </c>
    </row>
    <row customHeight="1" ht="11.25">
      <c r="A274" s="0" t="s">
        <v>14</v>
      </c>
      <c r="B274" s="0" t="s">
        <v>3413</v>
      </c>
      <c r="C274" s="0" t="s">
        <v>3414</v>
      </c>
      <c r="D274" s="0" t="s">
        <v>3430</v>
      </c>
      <c r="E274" s="0" t="s">
        <v>3431</v>
      </c>
      <c r="F274" s="0" t="s">
        <v>2682</v>
      </c>
      <c r="G274" s="0" t="s">
        <v>3432</v>
      </c>
    </row>
    <row customHeight="1" ht="11.25">
      <c r="A275" s="0" t="s">
        <v>14</v>
      </c>
      <c r="B275" s="0" t="s">
        <v>3413</v>
      </c>
      <c r="C275" s="0" t="s">
        <v>3414</v>
      </c>
      <c r="D275" s="0" t="s">
        <v>3433</v>
      </c>
      <c r="E275" s="0" t="s">
        <v>3434</v>
      </c>
      <c r="F275" s="0" t="s">
        <v>2682</v>
      </c>
      <c r="G275" s="0" t="s">
        <v>3435</v>
      </c>
    </row>
    <row customHeight="1" ht="11.25">
      <c r="A276" s="0" t="s">
        <v>14</v>
      </c>
      <c r="B276" s="0" t="s">
        <v>3413</v>
      </c>
      <c r="C276" s="0" t="s">
        <v>3414</v>
      </c>
      <c r="D276" s="0" t="s">
        <v>3436</v>
      </c>
      <c r="E276" s="0" t="s">
        <v>3437</v>
      </c>
      <c r="F276" s="0" t="s">
        <v>2682</v>
      </c>
      <c r="G276" s="0" t="s">
        <v>3438</v>
      </c>
    </row>
    <row customHeight="1" ht="11.25">
      <c r="A277" s="0" t="s">
        <v>14</v>
      </c>
      <c r="B277" s="0" t="s">
        <v>3413</v>
      </c>
      <c r="C277" s="0" t="s">
        <v>3414</v>
      </c>
      <c r="D277" s="0" t="s">
        <v>3439</v>
      </c>
      <c r="E277" s="0" t="s">
        <v>3440</v>
      </c>
      <c r="F277" s="0" t="s">
        <v>2682</v>
      </c>
      <c r="G277" s="0" t="s">
        <v>3441</v>
      </c>
    </row>
    <row customHeight="1" ht="11.25">
      <c r="A278" s="0" t="s">
        <v>14</v>
      </c>
      <c r="B278" s="0" t="s">
        <v>3413</v>
      </c>
      <c r="C278" s="0" t="s">
        <v>3414</v>
      </c>
      <c r="D278" s="0" t="s">
        <v>3442</v>
      </c>
      <c r="E278" s="0" t="s">
        <v>3443</v>
      </c>
      <c r="F278" s="0" t="s">
        <v>2682</v>
      </c>
      <c r="G278" s="0" t="s">
        <v>3444</v>
      </c>
    </row>
    <row customHeight="1" ht="11.25">
      <c r="A279" s="0" t="s">
        <v>14</v>
      </c>
      <c r="B279" s="0" t="s">
        <v>3413</v>
      </c>
      <c r="C279" s="0" t="s">
        <v>3414</v>
      </c>
      <c r="D279" s="0" t="s">
        <v>3445</v>
      </c>
      <c r="E279" s="0" t="s">
        <v>3446</v>
      </c>
      <c r="F279" s="0" t="s">
        <v>2682</v>
      </c>
      <c r="G279" s="0" t="s">
        <v>3447</v>
      </c>
    </row>
    <row customHeight="1" ht="11.25">
      <c r="A280" s="0" t="s">
        <v>14</v>
      </c>
      <c r="B280" s="0" t="s">
        <v>3413</v>
      </c>
      <c r="C280" s="0" t="s">
        <v>3414</v>
      </c>
      <c r="D280" s="0" t="s">
        <v>3448</v>
      </c>
      <c r="E280" s="0" t="s">
        <v>3449</v>
      </c>
      <c r="F280" s="0" t="s">
        <v>2682</v>
      </c>
      <c r="G280" s="0" t="s">
        <v>3450</v>
      </c>
    </row>
    <row customHeight="1" ht="11.25">
      <c r="A281" s="0" t="s">
        <v>14</v>
      </c>
      <c r="B281" s="0" t="s">
        <v>3413</v>
      </c>
      <c r="C281" s="0" t="s">
        <v>3414</v>
      </c>
      <c r="D281" s="0" t="s">
        <v>3451</v>
      </c>
      <c r="E281" s="0" t="s">
        <v>3452</v>
      </c>
      <c r="F281" s="0" t="s">
        <v>2682</v>
      </c>
      <c r="G281" s="0" t="s">
        <v>3453</v>
      </c>
    </row>
    <row customHeight="1" ht="11.25">
      <c r="A282" s="0" t="s">
        <v>14</v>
      </c>
      <c r="B282" s="0" t="s">
        <v>3413</v>
      </c>
      <c r="C282" s="0" t="s">
        <v>3414</v>
      </c>
      <c r="D282" s="0" t="s">
        <v>3454</v>
      </c>
      <c r="E282" s="0" t="s">
        <v>3455</v>
      </c>
      <c r="F282" s="0" t="s">
        <v>2682</v>
      </c>
      <c r="G282" s="0" t="s">
        <v>3456</v>
      </c>
    </row>
    <row customHeight="1" ht="11.25">
      <c r="A283" s="0" t="s">
        <v>14</v>
      </c>
      <c r="B283" s="0" t="s">
        <v>3413</v>
      </c>
      <c r="C283" s="0" t="s">
        <v>3414</v>
      </c>
      <c r="D283" s="0" t="s">
        <v>3413</v>
      </c>
      <c r="E283" s="0" t="s">
        <v>3414</v>
      </c>
      <c r="F283" s="0" t="s">
        <v>2673</v>
      </c>
      <c r="G283" s="0" t="s">
        <v>3457</v>
      </c>
    </row>
    <row customHeight="1" ht="11.25">
      <c r="A284" s="0" t="s">
        <v>14</v>
      </c>
      <c r="B284" s="0" t="s">
        <v>3458</v>
      </c>
      <c r="C284" s="0" t="s">
        <v>3459</v>
      </c>
      <c r="D284" s="0" t="s">
        <v>3460</v>
      </c>
      <c r="E284" s="0" t="s">
        <v>3461</v>
      </c>
      <c r="F284" s="0" t="s">
        <v>2682</v>
      </c>
      <c r="G284" s="0" t="s">
        <v>3462</v>
      </c>
    </row>
    <row customHeight="1" ht="11.25">
      <c r="A285" s="0" t="s">
        <v>14</v>
      </c>
      <c r="B285" s="0" t="s">
        <v>3458</v>
      </c>
      <c r="C285" s="0" t="s">
        <v>3459</v>
      </c>
      <c r="D285" s="0" t="s">
        <v>3463</v>
      </c>
      <c r="E285" s="0" t="s">
        <v>3464</v>
      </c>
      <c r="F285" s="0" t="s">
        <v>2682</v>
      </c>
      <c r="G285" s="0" t="s">
        <v>3465</v>
      </c>
    </row>
    <row customHeight="1" ht="11.25">
      <c r="A286" s="0" t="s">
        <v>14</v>
      </c>
      <c r="B286" s="0" t="s">
        <v>3458</v>
      </c>
      <c r="C286" s="0" t="s">
        <v>3459</v>
      </c>
      <c r="D286" s="0" t="s">
        <v>3466</v>
      </c>
      <c r="E286" s="0" t="s">
        <v>3467</v>
      </c>
      <c r="F286" s="0" t="s">
        <v>2682</v>
      </c>
      <c r="G286" s="0" t="s">
        <v>3468</v>
      </c>
    </row>
    <row customHeight="1" ht="11.25">
      <c r="A287" s="0" t="s">
        <v>14</v>
      </c>
      <c r="B287" s="0" t="s">
        <v>3458</v>
      </c>
      <c r="C287" s="0" t="s">
        <v>3459</v>
      </c>
      <c r="D287" s="0" t="s">
        <v>3469</v>
      </c>
      <c r="E287" s="0" t="s">
        <v>3470</v>
      </c>
      <c r="F287" s="0" t="s">
        <v>2682</v>
      </c>
      <c r="G287" s="0" t="s">
        <v>3471</v>
      </c>
    </row>
    <row customHeight="1" ht="11.25">
      <c r="A288" s="0" t="s">
        <v>14</v>
      </c>
      <c r="B288" s="0" t="s">
        <v>3458</v>
      </c>
      <c r="C288" s="0" t="s">
        <v>3459</v>
      </c>
      <c r="D288" s="0" t="s">
        <v>3472</v>
      </c>
      <c r="E288" s="0" t="s">
        <v>3473</v>
      </c>
      <c r="F288" s="0" t="s">
        <v>2682</v>
      </c>
      <c r="G288" s="0" t="s">
        <v>3474</v>
      </c>
    </row>
    <row customHeight="1" ht="11.25">
      <c r="A289" s="0" t="s">
        <v>14</v>
      </c>
      <c r="B289" s="0" t="s">
        <v>3458</v>
      </c>
      <c r="C289" s="0" t="s">
        <v>3459</v>
      </c>
      <c r="D289" s="0" t="s">
        <v>3475</v>
      </c>
      <c r="E289" s="0" t="s">
        <v>3476</v>
      </c>
      <c r="F289" s="0" t="s">
        <v>2682</v>
      </c>
      <c r="G289" s="0" t="s">
        <v>3477</v>
      </c>
    </row>
    <row customHeight="1" ht="11.25">
      <c r="A290" s="0" t="s">
        <v>14</v>
      </c>
      <c r="B290" s="0" t="s">
        <v>3458</v>
      </c>
      <c r="C290" s="0" t="s">
        <v>3459</v>
      </c>
      <c r="D290" s="0" t="s">
        <v>3478</v>
      </c>
      <c r="E290" s="0" t="s">
        <v>3479</v>
      </c>
      <c r="F290" s="0" t="s">
        <v>2682</v>
      </c>
      <c r="G290" s="0" t="s">
        <v>3480</v>
      </c>
    </row>
    <row customHeight="1" ht="11.25">
      <c r="A291" s="0" t="s">
        <v>14</v>
      </c>
      <c r="B291" s="0" t="s">
        <v>3458</v>
      </c>
      <c r="C291" s="0" t="s">
        <v>3459</v>
      </c>
      <c r="D291" s="0" t="s">
        <v>3481</v>
      </c>
      <c r="E291" s="0" t="s">
        <v>3482</v>
      </c>
      <c r="F291" s="0" t="s">
        <v>2682</v>
      </c>
      <c r="G291" s="0" t="s">
        <v>3483</v>
      </c>
    </row>
    <row customHeight="1" ht="11.25">
      <c r="A292" s="0" t="s">
        <v>14</v>
      </c>
      <c r="B292" s="0" t="s">
        <v>3458</v>
      </c>
      <c r="C292" s="0" t="s">
        <v>3459</v>
      </c>
      <c r="D292" s="0" t="s">
        <v>3484</v>
      </c>
      <c r="E292" s="0" t="s">
        <v>3485</v>
      </c>
      <c r="F292" s="0" t="s">
        <v>2682</v>
      </c>
      <c r="G292" s="0" t="s">
        <v>3486</v>
      </c>
    </row>
    <row customHeight="1" ht="11.25">
      <c r="A293" s="0" t="s">
        <v>14</v>
      </c>
      <c r="B293" s="0" t="s">
        <v>3458</v>
      </c>
      <c r="C293" s="0" t="s">
        <v>3459</v>
      </c>
      <c r="D293" s="0" t="s">
        <v>3487</v>
      </c>
      <c r="E293" s="0" t="s">
        <v>3488</v>
      </c>
      <c r="F293" s="0" t="s">
        <v>2682</v>
      </c>
      <c r="G293" s="0" t="s">
        <v>3489</v>
      </c>
    </row>
    <row customHeight="1" ht="11.25">
      <c r="A294" s="0" t="s">
        <v>14</v>
      </c>
      <c r="B294" s="0" t="s">
        <v>3458</v>
      </c>
      <c r="C294" s="0" t="s">
        <v>3459</v>
      </c>
      <c r="D294" s="0" t="s">
        <v>3458</v>
      </c>
      <c r="E294" s="0" t="s">
        <v>3459</v>
      </c>
      <c r="F294" s="0" t="s">
        <v>2673</v>
      </c>
      <c r="G294" s="0" t="s">
        <v>3490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4C28-6E16-57CD-2E18-90BAD269B5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6" width="9.140625"/>
    <col min="2" max="2" style="5156" width="84.28125" customWidth="1"/>
    <col min="3" max="3" style="5156" width="9.140625"/>
  </cols>
  <sheetData>
    <row customHeight="1" ht="11.25">
      <c r="A1" s="841" t="s">
        <v>3625</v>
      </c>
      <c r="B1" s="841" t="s">
        <v>3626</v>
      </c>
      <c r="C1" s="841" t="s">
        <v>1170</v>
      </c>
    </row>
    <row customHeight="1" ht="11.25">
      <c r="A2" s="841">
        <v>4189678</v>
      </c>
      <c r="B2" s="841" t="s">
        <v>3627</v>
      </c>
      <c r="C2" s="841" t="s">
        <v>3628</v>
      </c>
    </row>
    <row customHeight="1" ht="11.25">
      <c r="A3" s="841">
        <v>4190415</v>
      </c>
      <c r="B3" s="841" t="s">
        <v>3629</v>
      </c>
      <c r="C3" s="841" t="s">
        <v>3628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9741-8DB2-E986-FE12-D285E06E54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0" width="38.421875" customWidth="1"/>
    <col min="2" max="5" style="5160" width="9.140625"/>
  </cols>
  <sheetData>
    <row customHeight="1" ht="15">
      <c r="A1" s="149" t="s">
        <v>3630</v>
      </c>
      <c r="B1" s="149" t="s">
        <v>3631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DAF9-90D6-00B7-9BBF-06372EE7D8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3632</v>
      </c>
      <c r="B1" s="0" t="b">
        <v>1</v>
      </c>
    </row>
    <row customHeight="1" ht="11.25">
      <c r="A2" s="0" t="s">
        <v>3633</v>
      </c>
      <c r="B2" s="0" t="b">
        <v>0</v>
      </c>
    </row>
    <row customHeight="1" ht="11.25">
      <c r="A3" s="0" t="s">
        <v>3634</v>
      </c>
      <c r="B3" s="0" t="b">
        <v>1</v>
      </c>
    </row>
    <row customHeight="1" ht="11.25">
      <c r="A4" s="0" t="s">
        <v>3635</v>
      </c>
      <c r="B4" s="0" t="b">
        <v>0</v>
      </c>
    </row>
    <row customHeight="1" ht="11.25">
      <c r="A5" s="0" t="s">
        <v>3636</v>
      </c>
      <c r="B5" s="0" t="b">
        <v>0</v>
      </c>
    </row>
    <row customHeight="1" ht="11.25">
      <c r="A6" s="0" t="s">
        <v>3637</v>
      </c>
      <c r="B6" s="0" t="b">
        <v>0</v>
      </c>
    </row>
    <row customHeight="1" ht="11.25">
      <c r="A7" s="0" t="s">
        <v>3638</v>
      </c>
      <c r="B7" s="0" t="b">
        <v>0</v>
      </c>
    </row>
    <row customHeight="1" ht="11.25">
      <c r="A8" s="0" t="s">
        <v>3639</v>
      </c>
      <c r="B8" s="0" t="b">
        <v>0</v>
      </c>
    </row>
    <row customHeight="1" ht="11.25">
      <c r="A9" s="0" t="s">
        <v>3640</v>
      </c>
      <c r="B9" s="0" t="b">
        <v>0</v>
      </c>
    </row>
    <row customHeight="1" ht="11.25">
      <c r="A10" s="0" t="s">
        <v>3641</v>
      </c>
      <c r="B10" s="0" t="b">
        <v>0</v>
      </c>
    </row>
    <row customHeight="1" ht="11.25">
      <c r="A11" s="0" t="s">
        <v>3642</v>
      </c>
      <c r="B11" s="0" t="b">
        <v>0</v>
      </c>
    </row>
    <row customHeight="1" ht="11.25">
      <c r="A12" s="0" t="s">
        <v>3643</v>
      </c>
      <c r="B12" s="0" t="b">
        <v>0</v>
      </c>
    </row>
    <row customHeight="1" ht="11.25">
      <c r="A13" s="0" t="s">
        <v>3644</v>
      </c>
      <c r="B13" s="0" t="b">
        <v>0</v>
      </c>
    </row>
    <row customHeight="1" ht="11.25">
      <c r="A14" s="0" t="s">
        <v>3645</v>
      </c>
      <c r="B14" s="0" t="b">
        <v>1</v>
      </c>
    </row>
    <row customHeight="1" ht="11.25">
      <c r="A15" s="0" t="s">
        <v>3646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02D59-54EF-DF8B-3509-5F7E74A897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448D7-A8F7-DC15-C52E-493BC132DE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8" width="36.28125" customWidth="1"/>
    <col min="2" max="2" style="5138" width="21.140625" customWidth="1"/>
  </cols>
  <sheetData>
    <row customHeight="1" ht="11.25">
      <c r="A1" s="52" t="s">
        <v>3647</v>
      </c>
      <c r="B1" s="52" t="s">
        <v>3648</v>
      </c>
    </row>
    <row customHeight="1" ht="11.25">
      <c r="A2" s="48" t="s">
        <v>3649</v>
      </c>
      <c r="B2" s="48" t="s">
        <v>3650</v>
      </c>
    </row>
    <row customHeight="1" ht="11.25">
      <c r="A3" s="48" t="s">
        <v>3651</v>
      </c>
      <c r="B3" s="48" t="s">
        <v>3652</v>
      </c>
    </row>
    <row customHeight="1" ht="11.25">
      <c r="A4" s="48" t="s">
        <v>3653</v>
      </c>
      <c r="B4" s="48" t="s">
        <v>3654</v>
      </c>
    </row>
    <row customHeight="1" ht="11.25">
      <c r="A5" s="48" t="s">
        <v>3655</v>
      </c>
      <c r="B5" s="48" t="s">
        <v>3656</v>
      </c>
    </row>
    <row customHeight="1" ht="11.25">
      <c r="A6" s="48" t="s">
        <v>3657</v>
      </c>
      <c r="B6" s="48" t="s">
        <v>3658</v>
      </c>
    </row>
    <row customHeight="1" ht="11.25">
      <c r="A7" s="48" t="s">
        <v>3659</v>
      </c>
      <c r="B7" s="48" t="s">
        <v>3660</v>
      </c>
    </row>
    <row customHeight="1" ht="11.25">
      <c r="A8" s="48" t="s">
        <v>3661</v>
      </c>
      <c r="B8" s="48" t="s">
        <v>3662</v>
      </c>
    </row>
    <row customHeight="1" ht="11.25">
      <c r="A9" s="48" t="s">
        <v>3663</v>
      </c>
      <c r="B9" s="48" t="s">
        <v>3664</v>
      </c>
    </row>
    <row customHeight="1" ht="11.25">
      <c r="A10" s="48" t="s">
        <v>3665</v>
      </c>
      <c r="B10" s="48" t="s">
        <v>3666</v>
      </c>
    </row>
    <row customHeight="1" ht="11.25">
      <c r="A11" s="48" t="s">
        <v>3667</v>
      </c>
      <c r="B11" s="48" t="s">
        <v>3668</v>
      </c>
    </row>
    <row customHeight="1" ht="11.25">
      <c r="A12" s="48" t="s">
        <v>3669</v>
      </c>
      <c r="B12" s="48" t="s">
        <v>3670</v>
      </c>
    </row>
    <row customHeight="1" ht="11.25">
      <c r="A13" s="48" t="s">
        <v>3671</v>
      </c>
      <c r="B13" s="48" t="s">
        <v>3672</v>
      </c>
    </row>
    <row customHeight="1" ht="11.25">
      <c r="A14" s="48" t="s">
        <v>3673</v>
      </c>
      <c r="B14" s="48" t="s">
        <v>3674</v>
      </c>
    </row>
    <row customHeight="1" ht="11.25">
      <c r="A15" s="48" t="s">
        <v>3675</v>
      </c>
      <c r="B15" s="48" t="s">
        <v>3676</v>
      </c>
    </row>
    <row customHeight="1" ht="11.25">
      <c r="A16" s="48" t="s">
        <v>3677</v>
      </c>
      <c r="B16" s="48" t="s">
        <v>3678</v>
      </c>
    </row>
    <row customHeight="1" ht="11.25">
      <c r="A17" s="48" t="s">
        <v>3679</v>
      </c>
      <c r="B17" s="48" t="s">
        <v>3680</v>
      </c>
    </row>
    <row customHeight="1" ht="11.25">
      <c r="A18" s="48" t="s">
        <v>3681</v>
      </c>
      <c r="B18" s="48" t="s">
        <v>3682</v>
      </c>
    </row>
    <row customHeight="1" ht="11.25">
      <c r="A19" s="48" t="s">
        <v>3683</v>
      </c>
      <c r="B19" s="48" t="s">
        <v>3684</v>
      </c>
    </row>
    <row customHeight="1" ht="11.25">
      <c r="A20" s="48" t="s">
        <v>3685</v>
      </c>
      <c r="B20" s="48" t="s">
        <v>3686</v>
      </c>
    </row>
    <row customHeight="1" ht="11.25">
      <c r="A21" s="48" t="s">
        <v>3687</v>
      </c>
      <c r="B21" s="48" t="s">
        <v>3688</v>
      </c>
    </row>
    <row customHeight="1" ht="11.25">
      <c r="A22" s="48" t="s">
        <v>3689</v>
      </c>
      <c r="B22" s="48" t="s">
        <v>3690</v>
      </c>
    </row>
    <row customHeight="1" ht="11.25">
      <c r="A23" s="48" t="s">
        <v>3691</v>
      </c>
      <c r="B23" s="48" t="s">
        <v>3692</v>
      </c>
    </row>
    <row customHeight="1" ht="11.25">
      <c r="A24" s="48" t="s">
        <v>3693</v>
      </c>
      <c r="B24" s="48" t="s">
        <v>3694</v>
      </c>
    </row>
    <row customHeight="1" ht="11.25">
      <c r="A25" s="48" t="s">
        <v>3695</v>
      </c>
      <c r="B25" s="48" t="s">
        <v>3696</v>
      </c>
    </row>
    <row customHeight="1" ht="11.25">
      <c r="A26" s="48" t="s">
        <v>3697</v>
      </c>
      <c r="B26" s="48" t="s">
        <v>3698</v>
      </c>
    </row>
    <row customHeight="1" ht="11.25">
      <c r="A27" s="48" t="s">
        <v>3699</v>
      </c>
      <c r="B27" s="48" t="s">
        <v>3700</v>
      </c>
    </row>
    <row customHeight="1" ht="11.25">
      <c r="A28" s="48" t="s">
        <v>3701</v>
      </c>
      <c r="B28" s="48" t="s">
        <v>3702</v>
      </c>
    </row>
    <row customHeight="1" ht="11.25">
      <c r="A29" s="48" t="s">
        <v>3703</v>
      </c>
      <c r="B29" s="48" t="s">
        <v>3704</v>
      </c>
    </row>
    <row customHeight="1" ht="11.25">
      <c r="A30" s="48" t="s">
        <v>3705</v>
      </c>
      <c r="B30" s="48" t="s">
        <v>3706</v>
      </c>
    </row>
    <row customHeight="1" ht="11.25">
      <c r="A31" s="48" t="s">
        <v>3707</v>
      </c>
      <c r="B31" s="48" t="s">
        <v>3708</v>
      </c>
    </row>
    <row customHeight="1" ht="11.25">
      <c r="A32" s="48" t="s">
        <v>3709</v>
      </c>
      <c r="B32" s="48" t="s">
        <v>3710</v>
      </c>
    </row>
    <row customHeight="1" ht="11.25">
      <c r="A33" s="48" t="s">
        <v>3711</v>
      </c>
      <c r="B33" s="48" t="s">
        <v>3712</v>
      </c>
    </row>
    <row customHeight="1" ht="11.25">
      <c r="A34" s="48" t="s">
        <v>3713</v>
      </c>
      <c r="B34" s="48" t="s">
        <v>3714</v>
      </c>
    </row>
    <row customHeight="1" ht="11.25">
      <c r="A35" s="48" t="s">
        <v>3715</v>
      </c>
      <c r="B35" s="48" t="s">
        <v>3716</v>
      </c>
    </row>
    <row customHeight="1" ht="11.25">
      <c r="A36" s="48" t="s">
        <v>3717</v>
      </c>
      <c r="B36" s="48" t="s">
        <v>3718</v>
      </c>
    </row>
    <row customHeight="1" ht="11.25">
      <c r="A37" s="48" t="s">
        <v>3719</v>
      </c>
      <c r="B37" s="48" t="s">
        <v>3720</v>
      </c>
    </row>
    <row customHeight="1" ht="11.25">
      <c r="A38" s="48" t="s">
        <v>3721</v>
      </c>
      <c r="B38" s="48" t="s">
        <v>3722</v>
      </c>
    </row>
    <row customHeight="1" ht="11.25">
      <c r="A39" s="48" t="s">
        <v>3723</v>
      </c>
      <c r="B39" s="48" t="s">
        <v>3724</v>
      </c>
    </row>
    <row customHeight="1" ht="11.25">
      <c r="A40" s="48" t="s">
        <v>3725</v>
      </c>
      <c r="B40" s="48" t="s">
        <v>3726</v>
      </c>
    </row>
    <row customHeight="1" ht="11.25">
      <c r="A41" s="48" t="s">
        <v>3727</v>
      </c>
      <c r="B41" s="48" t="s">
        <v>3728</v>
      </c>
    </row>
    <row customHeight="1" ht="11.25">
      <c r="A42" s="48" t="s">
        <v>3729</v>
      </c>
      <c r="B42" s="48" t="s">
        <v>3730</v>
      </c>
    </row>
    <row customHeight="1" ht="11.25">
      <c r="A43" s="48" t="s">
        <v>3731</v>
      </c>
      <c r="B43" s="48" t="s">
        <v>3732</v>
      </c>
    </row>
    <row customHeight="1" ht="11.25">
      <c r="A44" s="48" t="s">
        <v>3733</v>
      </c>
      <c r="B44" s="48" t="s">
        <v>3734</v>
      </c>
    </row>
    <row customHeight="1" ht="11.25">
      <c r="A45" s="48" t="s">
        <v>3735</v>
      </c>
      <c r="B45" s="48" t="s">
        <v>3736</v>
      </c>
    </row>
    <row customHeight="1" ht="11.25">
      <c r="A46" s="48" t="s">
        <v>3737</v>
      </c>
      <c r="B46" s="48" t="s">
        <v>3738</v>
      </c>
    </row>
    <row customHeight="1" ht="11.25">
      <c r="A47" s="48" t="s">
        <v>3739</v>
      </c>
      <c r="B47" s="48" t="s">
        <v>3740</v>
      </c>
    </row>
    <row customHeight="1" ht="11.25">
      <c r="A48" s="48" t="s">
        <v>3741</v>
      </c>
      <c r="B48" s="48" t="s">
        <v>3742</v>
      </c>
    </row>
    <row customHeight="1" ht="11.25">
      <c r="A49" s="48" t="s">
        <v>3743</v>
      </c>
      <c r="B49" s="48" t="s">
        <v>3744</v>
      </c>
    </row>
    <row customHeight="1" ht="11.25">
      <c r="A50" s="48" t="s">
        <v>3745</v>
      </c>
      <c r="B50" s="48" t="s">
        <v>3746</v>
      </c>
    </row>
    <row customHeight="1" ht="11.25">
      <c r="A51" s="48" t="s">
        <v>3747</v>
      </c>
      <c r="B51" s="48" t="s">
        <v>3748</v>
      </c>
    </row>
    <row customHeight="1" ht="11.25">
      <c r="A52" s="48" t="s">
        <v>3749</v>
      </c>
      <c r="B52" s="48" t="s">
        <v>3750</v>
      </c>
    </row>
    <row customHeight="1" ht="11.25">
      <c r="A53" s="48" t="s">
        <v>3751</v>
      </c>
      <c r="B53" s="48" t="s">
        <v>3752</v>
      </c>
    </row>
    <row customHeight="1" ht="11.25">
      <c r="A54" s="48" t="s">
        <v>3753</v>
      </c>
      <c r="B54" s="48" t="s">
        <v>3754</v>
      </c>
    </row>
    <row customHeight="1" ht="11.25">
      <c r="A55" s="48" t="s">
        <v>3755</v>
      </c>
      <c r="B55" s="48" t="s">
        <v>3756</v>
      </c>
    </row>
    <row customHeight="1" ht="11.25">
      <c r="A56" s="48" t="s">
        <v>3757</v>
      </c>
      <c r="B56" s="48" t="s">
        <v>3758</v>
      </c>
    </row>
    <row customHeight="1" ht="11.25">
      <c r="A57" s="48" t="s">
        <v>3759</v>
      </c>
      <c r="B57" s="48" t="s">
        <v>3760</v>
      </c>
    </row>
    <row customHeight="1" ht="11.25">
      <c r="A58" s="48" t="s">
        <v>3761</v>
      </c>
      <c r="B58" s="48" t="s">
        <v>3762</v>
      </c>
    </row>
    <row customHeight="1" ht="11.25">
      <c r="A59" s="48" t="s">
        <v>3763</v>
      </c>
      <c r="B59" s="48" t="s">
        <v>3764</v>
      </c>
    </row>
    <row customHeight="1" ht="11.25">
      <c r="A60" s="48" t="s">
        <v>3765</v>
      </c>
      <c r="B60" s="48" t="s">
        <v>3766</v>
      </c>
    </row>
    <row customHeight="1" ht="11.25">
      <c r="A61" s="48"/>
      <c r="B61" s="48" t="s">
        <v>3767</v>
      </c>
    </row>
    <row customHeight="1" ht="11.25">
      <c r="A62" s="48"/>
      <c r="B62" s="48" t="s">
        <v>3768</v>
      </c>
    </row>
    <row customHeight="1" ht="11.25">
      <c r="A63" s="48"/>
      <c r="B63" s="48" t="s">
        <v>3769</v>
      </c>
    </row>
    <row customHeight="1" ht="11.25">
      <c r="A64" s="48"/>
      <c r="B64" s="48" t="s">
        <v>3770</v>
      </c>
    </row>
    <row customHeight="1" ht="11.25">
      <c r="A65" s="48"/>
      <c r="B65" s="48" t="s">
        <v>3771</v>
      </c>
    </row>
    <row customHeight="1" ht="11.25">
      <c r="A66" s="48"/>
      <c r="B66" s="48" t="s">
        <v>3772</v>
      </c>
    </row>
    <row customHeight="1" ht="11.25">
      <c r="A67" s="48"/>
      <c r="B67" s="48" t="s">
        <v>3773</v>
      </c>
    </row>
    <row customHeight="1" ht="11.25">
      <c r="A68" s="48"/>
      <c r="B68" s="48" t="s">
        <v>3774</v>
      </c>
    </row>
    <row customHeight="1" ht="11.25">
      <c r="A69" s="48"/>
      <c r="B69" s="48" t="s">
        <v>3775</v>
      </c>
    </row>
    <row customHeight="1" ht="11.25">
      <c r="A70" s="48"/>
      <c r="B70" s="48" t="s">
        <v>3776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918DD-75F2-7308-A3B9-B7AEBBCC03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3777</v>
      </c>
    </row>
    <row customHeight="1" ht="90">
      <c r="B2" s="79" t="s">
        <v>3778</v>
      </c>
    </row>
    <row customHeight="1" ht="67.5">
      <c r="B3" s="79" t="s">
        <v>3779</v>
      </c>
    </row>
    <row customHeight="1" ht="33.75">
      <c r="B4" s="79" t="s">
        <v>3780</v>
      </c>
    </row>
    <row customHeight="1" ht="11.25">
      <c r="B5" s="79" t="s">
        <v>3781</v>
      </c>
    </row>
    <row customHeight="1" ht="22.5">
      <c r="B6" s="79" t="s">
        <v>3782</v>
      </c>
    </row>
    <row customHeight="1" ht="22.5">
      <c r="B7" s="79" t="s">
        <v>3783</v>
      </c>
    </row>
    <row customHeight="1" ht="22.5">
      <c r="B8" s="79" t="s">
        <v>3784</v>
      </c>
    </row>
    <row customHeight="1" ht="22.5">
      <c r="B9" s="79" t="s">
        <v>3785</v>
      </c>
    </row>
    <row customHeight="1" ht="56.25">
      <c r="B10" s="79" t="s">
        <v>3786</v>
      </c>
    </row>
    <row customHeight="1" ht="12.75">
      <c r="B11" s="145" t="s">
        <v>3787</v>
      </c>
    </row>
    <row customHeight="1" ht="11.25">
      <c r="B12" s="78" t="s">
        <v>3788</v>
      </c>
    </row>
    <row customHeight="1" ht="22.5">
      <c r="B13" s="79" t="s">
        <v>3789</v>
      </c>
    </row>
    <row customHeight="1" ht="67.5">
      <c r="B14" s="79" t="s">
        <v>3790</v>
      </c>
    </row>
    <row customHeight="1" ht="22.5">
      <c r="B15" s="79" t="s">
        <v>3791</v>
      </c>
    </row>
    <row customHeight="1" ht="11.25">
      <c r="B16" s="78" t="s">
        <v>3792</v>
      </c>
      <c r="D16" s="86"/>
    </row>
    <row customHeight="1" ht="33.75">
      <c r="B17" s="79" t="s">
        <v>3793</v>
      </c>
    </row>
    <row customHeight="1" ht="33.75">
      <c r="B18" s="79" t="s">
        <v>3794</v>
      </c>
    </row>
    <row customHeight="1" ht="11.25">
      <c r="B19" s="79" t="s">
        <v>3795</v>
      </c>
    </row>
    <row customHeight="1" ht="33.75">
      <c r="B20" s="79" t="s">
        <v>3796</v>
      </c>
    </row>
    <row customHeight="1" ht="11.25">
      <c r="B21" s="78" t="s">
        <v>3797</v>
      </c>
    </row>
    <row customHeight="1" ht="11.25">
      <c r="B22" s="79" t="s">
        <v>3798</v>
      </c>
    </row>
    <row r="24" customHeight="1" ht="22.5">
      <c r="B24" s="147" t="s">
        <v>3799</v>
      </c>
    </row>
    <row r="26" customHeight="1" ht="11.25">
      <c r="B26" s="78" t="s">
        <v>3800</v>
      </c>
    </row>
    <row customHeight="1" ht="22.5">
      <c r="B27" s="146" t="s">
        <v>388</v>
      </c>
    </row>
    <row customHeight="1" ht="56.25">
      <c r="B28" s="146" t="s">
        <v>3801</v>
      </c>
    </row>
    <row customHeight="1" ht="11.25">
      <c r="B29" s="196" t="s">
        <v>3802</v>
      </c>
    </row>
    <row customHeight="1" ht="22.5">
      <c r="B30" s="146" t="s">
        <v>3803</v>
      </c>
    </row>
    <row r="32" customHeight="1" ht="11.25">
      <c r="A32" s="174"/>
      <c r="B32" s="175" t="s">
        <v>3804</v>
      </c>
    </row>
    <row customHeight="1" ht="14.25">
      <c r="A33" s="176">
        <v>1</v>
      </c>
      <c r="B33" s="177" t="s">
        <v>3805</v>
      </c>
    </row>
    <row customHeight="1" ht="14.25">
      <c r="A34" s="176">
        <v>2</v>
      </c>
      <c r="B34" s="177" t="s">
        <v>3806</v>
      </c>
    </row>
    <row customHeight="1" ht="11.25">
      <c r="B35" s="175" t="s">
        <v>3807</v>
      </c>
    </row>
    <row customHeight="1" ht="11.25">
      <c r="B36" s="177" t="s">
        <v>3808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